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19320" windowHeight="9396"/>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5" i="2" l="1"/>
  <c r="I25" i="2"/>
  <c r="H25" i="2"/>
  <c r="J14" i="2" l="1"/>
  <c r="H14" i="2" l="1"/>
  <c r="I14" i="2"/>
  <c r="I26" i="2" s="1"/>
  <c r="J54" i="2" l="1"/>
  <c r="I54" i="2"/>
  <c r="H54" i="2"/>
  <c r="J47" i="2"/>
  <c r="J56" i="2" s="1"/>
  <c r="I47" i="2"/>
  <c r="I56" i="2" s="1"/>
  <c r="H47" i="2"/>
  <c r="H56" i="2" l="1"/>
  <c r="J18" i="2" l="1"/>
  <c r="H18" i="2"/>
  <c r="I18" i="2"/>
  <c r="I20" i="2" l="1"/>
  <c r="J20" i="2"/>
  <c r="H20" i="2"/>
  <c r="J26" i="2" l="1"/>
  <c r="I30" i="2"/>
  <c r="I31" i="2" s="1"/>
  <c r="J30" i="2"/>
  <c r="J31" i="2" s="1"/>
  <c r="H30" i="2"/>
  <c r="H31" i="2" s="1"/>
  <c r="H23" i="2"/>
  <c r="H26" i="2" s="1"/>
  <c r="I23" i="2"/>
  <c r="J23" i="2"/>
  <c r="J32" i="2" l="1"/>
  <c r="J33" i="2" s="1"/>
  <c r="H32" i="2" l="1"/>
  <c r="H33" i="2" s="1"/>
  <c r="I32" i="2"/>
  <c r="I33" i="2" s="1"/>
</calcChain>
</file>

<file path=xl/sharedStrings.xml><?xml version="1.0" encoding="utf-8"?>
<sst xmlns="http://schemas.openxmlformats.org/spreadsheetml/2006/main" count="144" uniqueCount="101">
  <si>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</si>
  <si>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</si>
  <si>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</si>
  <si>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</si>
  <si>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</si>
  <si>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</si>
  <si>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</si>
  <si>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</si>
  <si>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</si>
  <si>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</si>
  <si>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</si>
  <si>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</si>
  <si>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</si>
  <si>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</si>
  <si>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</si>
  <si>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</si>
  <si>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</si>
  <si>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</si>
  <si>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</si>
  <si>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KŪNO KULTŪROS IR SPORTO PROGRAMA (12)</t>
  </si>
  <si>
    <t>Plėtoti ir propaguoti kūno kultūrą ir sportą.</t>
  </si>
  <si>
    <t>04</t>
  </si>
  <si>
    <t xml:space="preserve">Olimpinei ir nacionalinei rinktinei parengtų sportininkų skaičius </t>
  </si>
  <si>
    <t>SB</t>
  </si>
  <si>
    <t>Panevėžio kūno kultūros ir sporto centre, Futbolo akademijoje ir „Žemynos“ pagrindinėje mokykloje (plaukimas) sportuojančių moksleivių skaičius</t>
  </si>
  <si>
    <t>Miesto sporto bazėse vykusių įvairių sporto šakų varžybų skaičius</t>
  </si>
  <si>
    <t>Organizuotų masinių sporto renginių miesto gyventojams skaičius</t>
  </si>
  <si>
    <t xml:space="preserve">Sudaryti sąlygas kūno kultūros ir sporto veiklų plėtojimui                   </t>
  </si>
  <si>
    <t xml:space="preserve">
300036519</t>
  </si>
  <si>
    <t>288724610</t>
  </si>
  <si>
    <t>300036519
300630183</t>
  </si>
  <si>
    <t xml:space="preserve">288724610
</t>
  </si>
  <si>
    <t>Remti  biudžetinių ir nevyriausybinių kūno kultūros ir sporto organizacijų veiklos programas</t>
  </si>
  <si>
    <t>Finansuojamų tarptautinių renginių skaičius</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</si>
  <si>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</si>
  <si>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</si>
  <si>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</si>
  <si>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</si>
  <si>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</si>
  <si>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</si>
  <si>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</si>
  <si>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</si>
  <si>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</si>
  <si>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 xml:space="preserve">Nevyriausybinėse kūno kultūros ir sporto organizacijose sportuojančiųjų skaičius </t>
  </si>
  <si>
    <t xml:space="preserve">Pasaulio ir Europos pirmenybėse dalyvavusių miesto sportininkų  skaičius </t>
  </si>
  <si>
    <t>Plėtoti judėjimo „Sportas visiems“  veiklą</t>
  </si>
  <si>
    <t>Finansuotų nevyriausybinių sporto organizacijų  programų skaičius</t>
  </si>
  <si>
    <t xml:space="preserve">Olimpinėse žaidynėse, Pasaulio ir Europos čempionatuose laimėtų prizinių  vietų skaičius </t>
  </si>
  <si>
    <t>Remiamų žaidimų sporto komandų skaičius</t>
  </si>
  <si>
    <t>Rengti didelio meistriškumo sportininkus iš dalies finansuojant jų rengimo programas, skirti premijas didelio meistriškumo sportininkams ir jų treneriams už sporto laimėjimus</t>
  </si>
  <si>
    <t>10;18</t>
  </si>
  <si>
    <t>03</t>
  </si>
  <si>
    <t>Remti neįgaliųjų sporto klubų programas</t>
  </si>
  <si>
    <t>Paremtų neįgaliųjų sporto klubų projektų skaičius</t>
  </si>
  <si>
    <t xml:space="preserve">Finansuojamų veiklų, renginių programų skaičius </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</si>
  <si>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</si>
  <si>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</si>
  <si>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</si>
  <si>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</si>
  <si>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</si>
  <si>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</si>
  <si>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</si>
  <si>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</si>
  <si>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</si>
  <si>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</si>
  <si>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</si>
  <si>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</si>
  <si>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</si>
  <si>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</si>
  <si>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</si>
  <si>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</si>
  <si>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</si>
  <si>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</si>
  <si>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</si>
  <si>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</si>
  <si>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</si>
  <si>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</si>
  <si>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SP</t>
  </si>
  <si>
    <r>
      <t xml:space="preserve">Valstybės biudžeto lėšos </t>
    </r>
    <r>
      <rPr>
        <b/>
        <sz val="10"/>
        <rFont val="Times New Roman"/>
        <family val="1"/>
      </rPr>
      <t>VB</t>
    </r>
  </si>
  <si>
    <r>
      <t xml:space="preserve">Įstaigų uždirbtos pajamos </t>
    </r>
    <r>
      <rPr>
        <b/>
        <sz val="10"/>
        <rFont val="Times New Roman"/>
        <family val="1"/>
      </rPr>
      <t>SP</t>
    </r>
    <r>
      <rPr>
        <sz val="10"/>
        <rFont val="Times New Roman"/>
        <family val="1"/>
      </rPr>
      <t xml:space="preserve"> (pajamos už paslaugas)</t>
    </r>
  </si>
  <si>
    <t>Remti nevyriausybinių kūno kultūros ir sporto organizacijų rengiamų tradicinių ir naujų kūno kultūros ir sporto renginių, veiklų projektus, programas</t>
  </si>
  <si>
    <t>PANEVĖŽIO MIESTO SAVIVALDYBĖS 2018 -2020 METŲ VEIKLOS PLANO ĮGYVENDINIMO 2018 METAIS ATASKAITA</t>
  </si>
  <si>
    <t>2018 m. asignavimų patvirtintas planas</t>
  </si>
  <si>
    <t>2018 m. asignavimų patikslintas planas</t>
  </si>
  <si>
    <t>2018 m. panaudotos lėšos (kasinės išlaidos)</t>
  </si>
  <si>
    <t xml:space="preserve">10;18
</t>
  </si>
  <si>
    <t>MK</t>
  </si>
  <si>
    <t xml:space="preserve">10;18
 </t>
  </si>
  <si>
    <t>05</t>
  </si>
  <si>
    <t>28872461</t>
  </si>
  <si>
    <t>0;8;10</t>
  </si>
  <si>
    <t>Rengti ir vykdyti viešosios ir privačios partnerystės sutartis kūno kultūros ir sporto veikloms skatinti Panevėžio mieste</t>
  </si>
  <si>
    <t>Sutarčių skaičius</t>
  </si>
  <si>
    <t>Organizuoti kūno kultūros ir sporto renginius. Dalyvauti sporto varžybose, renginiuose</t>
  </si>
  <si>
    <r>
      <t xml:space="preserve">Mokinio krepšelio lėšos </t>
    </r>
    <r>
      <rPr>
        <b/>
        <sz val="10"/>
        <rFont val="Times New Roman"/>
        <family val="1"/>
      </rPr>
      <t xml:space="preserve"> MK</t>
    </r>
  </si>
  <si>
    <r>
      <t xml:space="preserve">KKSC sporto bazėse vyko 370 renginių, juose buvo 16000 sportininkų, 29000 žiūrovų.  KKSC tarifikuotos 112 sportinio ugdymo grupės, jose treniravosi 1227 ugdytiniai. Treneriai: VI kategorijos -  2, V kategorijos - 4, IV kategorijos - 2, III kategorijos - 13, II kategorijos -  15, I kategorijos - 17. Savivaldybės biudžeto lėšomis atlikti KKSC bazių (plaukimo baseino, V. Variakojo, „Aukštaitijos“, „Nevėžio“ sporto kompleksų, lengvosios atletikos maniežo, netradicinių sporto šakų rampos, teniso kortų) remonto darbai, atlikti Ledo arenos tobulinimo darbai. </t>
    </r>
    <r>
      <rPr>
        <sz val="9"/>
        <rFont val="Times New Roman"/>
        <family val="1"/>
      </rPr>
      <t>VšĮ futbolo akademijoje "Panevėžys" dirba 3</t>
    </r>
    <r>
      <rPr>
        <sz val="9"/>
        <rFont val="Times New Roman"/>
        <family val="1"/>
        <charset val="186"/>
      </rPr>
      <t>2 darbuotojai: 9 administracijos darbuotojai, 11 techninių darbuotojų ir 12 trenerių. 1 kategorija - 11 treneriai, UEFA PRO -1, UEFA A - 2, UEFA B - 4. Tarifikuotos 26 grupės, kuriose sportavo 406 sportininkai. PFA 2018 m. laimėjimai: U - 17 ELIT Lyga – III vieta, U - 15 ELIT Lyga – III vieta,U - 19 I lyga – III vieta. 2018 m. „Žemynos“ plaukimo baseine buvo 27 sportinio plaukimo ir 2 sveikatingumo grupės, jose treniravosi 340  mokinių. Dirbo 11 plaukimo trenerių.  Pasiekti geri baseino plaukikų rezultatai: vykdant nacionalinį projektą „Mokėk plaukti ir saugiai elgtis vandenyje - 2018“ ir kitose programose  išmokyta plaukti 904 miesto pradinių klasių mokinių, Lietuvos plaukimo varžybose užimtos 5 komandinės prizinės vietosSėkmingai dalyvauta pasaulio, Europos ir NORDIC šalių čempionatuose.
Panevėžio mieste surengtos pirmą kartą Lietuvoje surengtas elitinis Europos jaunimo (iki 18 metų) regbio – 7 čempionatas; jubiliejinė, pasaulinė 70 – oji Olimpinė diena; Pasaulio dvigubo ultratriatlono taurės varžybos. 2018 m. Panevėžio geriausiųjų sportininkų ir trenerių pagerbimo vakaras ir kt.</t>
    </r>
  </si>
  <si>
    <t>2018 m. Neįgaliųjų socialinės integracijos per kūno kultūrą ir sportą projektų finansavimo konkursą laimėjo 4 organizacijos, kurios vykdė nuolatinės ir nenuolatinės veiklos projektus, užimant žmones su negalia sveikatinimu, fizine veikla, integruojant juos į visuomenę.</t>
  </si>
  <si>
    <r>
      <t>Vykdytos dziudo, bokso, graikų-romėnų imtynių, lengvosios atletikos, plaukimo, shotokan karate, motokroso sporto, dviračių sporto ir kitų, miestą garsinančių sporto šakų tarptautinės varžybos, kuriose dalyvavo sportininkai iš Danijos, Estijos, Latvijos, Airijos, Švedijos, Suomijos, Norvegijos, Ukrainos ir kt.</t>
    </r>
    <r>
      <rPr>
        <sz val="9"/>
        <rFont val="Times New Roman"/>
        <family val="1"/>
      </rPr>
      <t xml:space="preserve"> </t>
    </r>
    <r>
      <rPr>
        <sz val="9"/>
        <rFont val="Times New Roman"/>
        <family val="1"/>
        <charset val="186"/>
      </rPr>
      <t>Pagal Nevyriausybinių kūno kultūros ir sporto organizacijų veiklos projektų finansavimo konkursą, skirtas finansavimas 42 projektams.</t>
    </r>
  </si>
  <si>
    <t xml:space="preserve">Megėjų sporto varžybos, sporto festivaliai, šventės, konkursai ir kitos visapusiško ugdymo priemonės, kuriose dalyvavo 2200 sportininkų. Kartu su Lietuvos tautiniu olimpiniu komitetu organizuota Olimpinė diena. Panevėžio miesto delegacija dalyvavo Tarptautinėse pasaulio vaikų žaidynėse Izraelyje ir iškovojo 10 apdovanojimų plaukimo ir dziudo sporto šakose. </t>
  </si>
  <si>
    <t>Pagal koncesijų sutartį su dviračiu klubu „Fortūna“ vasaros vaikų užimtumo stovyklai.</t>
  </si>
  <si>
    <t xml:space="preserve">Simonai Krupeckaitei ir Olivijai Baleišytei – po 600 Eur už 2017-2018 m. Pasaulio treko taurėje galutinėje įskaitoje užimtas III vietas sprinto ir omniumo rungtyse ir jų treneriams Dmitrijui Leopold ir Solveigai Baleišytei – po 300 Eur. Krepšinio klubui „Lietkabelis“ – 10 000 Eur už 2018 m. Karaliaus Mindaugo taurės varžybose užimtą 3 vietą. Jurui Sokolovui –  800 Eur už 2018 m. Europos karate shin kyokushin čempionate užimtą II vietą Kumite rungtyje svorio kategorijoje iki 95 kg ir jo treneriui Remigijui Olšauskui 400 Eur. Danui Rapšiui –  1 500 Eur už 2018 m. Europos plaukimo čempionate iškovotą 2 vietą 200 metrų plaukime laisvuoju stiliumi ir jo trenerei Inai Paipelienei – 750 Eur. Miglei Marozaitei –  800 Eur už 2018 m. Europos jaunimo (iki 23 m.) dviračių treko 500 m atskiro starto lenktynėse ir sprinto rungtyje iškovotas II vietas ir jos treneriui Dmitrijui Leopoldui 400 Eur. Rūtai Brazdžionytei – 300 Eur už 2018 m. Europos karate shinkyokushin čempionato kumite rungtyje iškovotą 3 vietą ir treneriui Remigijui Olšauskui – 150 Eur. Rūtai Zigmantavičiūtei – 300 Eur už 2018 m. ESKA Europos shotokan karate čempionato kumite rungtyje iškovotą 3 vietą ir jos treneriui Alfonsui Valuntoniui – 150 Eur. Danui Rapšiui –  2 500 Eur už 2018 m. Pasaulio plaukimo čempionate trumpame (25 m) baseine iškovotą 1 vietą 400 metrų plaukime laisvuoju stiliumi ir už 2 vietą 200 metrų plaukime laisvuoju stiliumi, ir jo trenerei Inai Paipelienei – 1 250 Eur.
Martynui Nemsevičiui – 600 Eur už 2018 m. Europos U-23 suaugusiųjų graikų-romėnų imtynių čempionate užimtą III vietą svorio kategorijoje iki 87 kg ir jo treneriui Mariui Baranauskui - 300 Eur už sportininko parengimą.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</si>
</sst>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7"/>
      <name val="Times New Roman"/>
      <family val="1"/>
    </font>
    <font>
      <sz val="10"/>
      <name val="Times New Roman"/>
      <family val="1"/>
      <charset val="186"/>
    </font>
    <font>
      <sz val="11"/>
      <name val="Times New Roman"/>
      <family val="1"/>
      <charset val="186"/>
    </font>
    <font>
      <sz val="11"/>
      <name val="Arial"/>
      <family val="2"/>
      <charset val="186"/>
    </font>
    <font>
      <b/>
      <sz val="10"/>
      <name val="Times New Roman"/>
      <family val="1"/>
      <charset val="186"/>
    </font>
    <font>
      <sz val="11"/>
      <name val="Times New Roman"/>
      <family val="1"/>
    </font>
    <font>
      <sz val="11"/>
      <color theme="1"/>
      <name val="Calibri"/>
      <family val="2"/>
      <scheme val="minor"/>
    </font>
    <font>
      <b/>
      <sz val="11"/>
      <name val="Times New Roman"/>
      <family val="1"/>
    </font>
    <font>
      <sz val="9"/>
      <name val="Times New Roman"/>
      <family val="1"/>
    </font>
    <font>
      <sz val="10"/>
      <color rgb="FFFF0000"/>
      <name val="Times New Roman"/>
      <family val="1"/>
    </font>
    <font>
      <sz val="10"/>
      <color rgb="FFFF0000"/>
      <name val="Arial"/>
      <family val="2"/>
    </font>
    <font>
      <b/>
      <sz val="10"/>
      <color rgb="FFFF0000"/>
      <name val="Times New Roman"/>
      <family val="1"/>
    </font>
    <font>
      <sz val="10"/>
      <color rgb="FFFF0000"/>
      <name val="Times New Roman"/>
      <family val="1"/>
      <charset val="186"/>
    </font>
    <font>
      <sz val="10"/>
      <name val="Arial"/>
      <family val="2"/>
    </font>
    <font>
      <sz val="9"/>
      <name val="Times New Roman"/>
      <family val="1"/>
      <charset val="186"/>
    </font>
    <font>
      <sz val="9"/>
      <name val="Arial"/>
      <family val="2"/>
      <charset val="186"/>
    </font>
    <font>
      <b/>
      <sz val="9"/>
      <name val="Times New Roman"/>
      <family val="1"/>
    </font>
    <font>
      <b/>
      <sz val="9"/>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6" fillId="0" borderId="0"/>
  </cellStyleXfs>
  <cellXfs count="295">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5" fillId="0" borderId="0" xfId="0" applyFont="1" applyAlignment="1">
      <alignment horizontal="left" vertical="top"/>
    </xf>
    <xf numFmtId="0" fontId="2" fillId="0" borderId="0" xfId="0" applyFont="1" applyBorder="1" applyAlignment="1">
      <alignment horizontal="left" vertical="top"/>
    </xf>
    <xf numFmtId="0" fontId="5" fillId="0" borderId="21" xfId="0" applyFont="1" applyFill="1" applyBorder="1" applyAlignment="1">
      <alignment horizontal="left" vertical="top" wrapText="1"/>
    </xf>
    <xf numFmtId="0" fontId="6" fillId="0" borderId="0" xfId="0" applyFont="1" applyAlignment="1">
      <alignment horizontal="center" vertical="top"/>
    </xf>
    <xf numFmtId="0" fontId="5" fillId="0" borderId="32"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Alignment="1">
      <alignment horizontal="left"/>
    </xf>
    <xf numFmtId="0" fontId="5" fillId="0" borderId="1" xfId="0" applyFont="1" applyBorder="1" applyAlignment="1">
      <alignment horizontal="center" vertical="center" textRotation="90"/>
    </xf>
    <xf numFmtId="0" fontId="5" fillId="0" borderId="63" xfId="0" applyFont="1" applyBorder="1" applyAlignment="1">
      <alignment horizontal="center" vertical="center" textRotation="90"/>
    </xf>
    <xf numFmtId="0" fontId="5" fillId="0" borderId="0" xfId="0" applyFont="1" applyAlignment="1">
      <alignment vertical="top"/>
    </xf>
    <xf numFmtId="0" fontId="5" fillId="0" borderId="0" xfId="0" applyFont="1" applyBorder="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4" fillId="0" borderId="0" xfId="0" applyFont="1" applyAlignment="1">
      <alignment vertical="top"/>
    </xf>
    <xf numFmtId="49" fontId="4" fillId="2" borderId="2" xfId="0" applyNumberFormat="1" applyFont="1" applyFill="1" applyBorder="1" applyAlignment="1">
      <alignment horizontal="center" vertical="top" wrapText="1"/>
    </xf>
    <xf numFmtId="49" fontId="4" fillId="2" borderId="31" xfId="0" applyNumberFormat="1" applyFont="1" applyFill="1" applyBorder="1" applyAlignment="1">
      <alignment horizontal="center" vertical="top"/>
    </xf>
    <xf numFmtId="49" fontId="4" fillId="5" borderId="12" xfId="0" applyNumberFormat="1" applyFont="1" applyFill="1" applyBorder="1" applyAlignment="1">
      <alignment horizontal="center" vertical="top"/>
    </xf>
    <xf numFmtId="0" fontId="5" fillId="0" borderId="9" xfId="0" applyFont="1" applyBorder="1" applyAlignment="1">
      <alignment horizontal="center" vertical="top"/>
    </xf>
    <xf numFmtId="0" fontId="5" fillId="0" borderId="33" xfId="0" applyFont="1" applyFill="1" applyBorder="1" applyAlignment="1">
      <alignment horizontal="center" vertical="top" wrapText="1"/>
    </xf>
    <xf numFmtId="49" fontId="4" fillId="2" borderId="20"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4" fillId="0" borderId="21"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4" borderId="17" xfId="0" applyFont="1" applyFill="1" applyBorder="1" applyAlignment="1">
      <alignment horizontal="center" vertical="top"/>
    </xf>
    <xf numFmtId="0" fontId="5" fillId="0" borderId="47" xfId="0" applyFont="1" applyFill="1" applyBorder="1" applyAlignment="1">
      <alignment horizontal="center" vertical="top" wrapText="1"/>
    </xf>
    <xf numFmtId="0" fontId="5" fillId="0" borderId="10" xfId="0" applyFont="1" applyBorder="1" applyAlignment="1">
      <alignment horizontal="center" vertical="top"/>
    </xf>
    <xf numFmtId="164" fontId="5" fillId="0" borderId="5" xfId="0" applyNumberFormat="1" applyFont="1" applyFill="1" applyBorder="1" applyAlignment="1">
      <alignment horizontal="center" vertical="center"/>
    </xf>
    <xf numFmtId="0" fontId="4" fillId="0" borderId="5" xfId="0" applyFont="1" applyFill="1" applyBorder="1" applyAlignment="1">
      <alignment horizontal="center" vertical="top"/>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42" xfId="0" applyFont="1" applyFill="1" applyBorder="1" applyAlignment="1">
      <alignment horizontal="center" vertical="top" wrapText="1"/>
    </xf>
    <xf numFmtId="0" fontId="5" fillId="0" borderId="21" xfId="0" applyFont="1" applyFill="1" applyBorder="1" applyAlignment="1">
      <alignment horizontal="center" vertical="top" wrapText="1"/>
    </xf>
    <xf numFmtId="49" fontId="4" fillId="2" borderId="2" xfId="0" applyNumberFormat="1" applyFont="1" applyFill="1" applyBorder="1" applyAlignment="1">
      <alignment horizontal="center" vertical="top"/>
    </xf>
    <xf numFmtId="49" fontId="4" fillId="5" borderId="23" xfId="0" applyNumberFormat="1" applyFont="1" applyFill="1" applyBorder="1" applyAlignment="1">
      <alignment horizontal="center" vertical="top"/>
    </xf>
    <xf numFmtId="0" fontId="5" fillId="5" borderId="24" xfId="0" applyFont="1" applyFill="1" applyBorder="1" applyAlignment="1">
      <alignment vertical="top" wrapText="1"/>
    </xf>
    <xf numFmtId="0" fontId="5" fillId="5" borderId="24" xfId="0" applyFont="1" applyFill="1" applyBorder="1" applyAlignment="1">
      <alignment horizontal="center" vertical="top" wrapText="1"/>
    </xf>
    <xf numFmtId="49" fontId="4" fillId="5" borderId="22" xfId="0" applyNumberFormat="1" applyFont="1" applyFill="1" applyBorder="1" applyAlignment="1">
      <alignment horizontal="center" vertical="top"/>
    </xf>
    <xf numFmtId="49" fontId="5" fillId="0" borderId="0" xfId="0" applyNumberFormat="1" applyFont="1" applyBorder="1" applyAlignment="1">
      <alignment horizontal="center" vertical="top"/>
    </xf>
    <xf numFmtId="0" fontId="5" fillId="3" borderId="42" xfId="0" applyFont="1" applyFill="1" applyBorder="1" applyAlignment="1">
      <alignment horizontal="center" vertical="top" wrapText="1"/>
    </xf>
    <xf numFmtId="49" fontId="4" fillId="2" borderId="46" xfId="0" applyNumberFormat="1" applyFont="1" applyFill="1" applyBorder="1" applyAlignment="1">
      <alignment horizontal="center" vertical="top"/>
    </xf>
    <xf numFmtId="0" fontId="5" fillId="2" borderId="24" xfId="0" applyFont="1" applyFill="1" applyBorder="1" applyAlignment="1">
      <alignment vertical="top"/>
    </xf>
    <xf numFmtId="49" fontId="4" fillId="6" borderId="2" xfId="0" applyNumberFormat="1" applyFont="1" applyFill="1" applyBorder="1" applyAlignment="1">
      <alignment horizontal="center" vertical="top"/>
    </xf>
    <xf numFmtId="0" fontId="15" fillId="0" borderId="0" xfId="0" applyFont="1" applyAlignment="1">
      <alignment vertical="top"/>
    </xf>
    <xf numFmtId="0" fontId="15" fillId="0" borderId="0" xfId="0" applyNumberFormat="1" applyFont="1" applyAlignment="1">
      <alignment vertical="top"/>
    </xf>
    <xf numFmtId="0" fontId="15" fillId="0" borderId="0" xfId="0" applyFont="1" applyAlignment="1">
      <alignment horizontal="center" vertical="top"/>
    </xf>
    <xf numFmtId="0" fontId="13" fillId="0" borderId="0" xfId="0" applyFont="1" applyAlignment="1">
      <alignment horizontal="left"/>
    </xf>
    <xf numFmtId="0" fontId="5" fillId="0" borderId="31" xfId="0" applyFont="1" applyFill="1" applyBorder="1" applyAlignment="1">
      <alignment horizontal="left" vertical="top" wrapText="1"/>
    </xf>
    <xf numFmtId="0" fontId="8" fillId="0" borderId="3" xfId="0" applyFont="1" applyBorder="1" applyAlignment="1">
      <alignment horizontal="center" vertical="top" wrapText="1"/>
    </xf>
    <xf numFmtId="0" fontId="8" fillId="0" borderId="4" xfId="0" applyFont="1" applyBorder="1" applyAlignment="1">
      <alignment vertical="top" wrapText="1"/>
    </xf>
    <xf numFmtId="0" fontId="8" fillId="0" borderId="10" xfId="0" applyFont="1" applyBorder="1" applyAlignment="1">
      <alignment horizontal="center" vertical="top" wrapText="1"/>
    </xf>
    <xf numFmtId="0" fontId="7" fillId="0" borderId="40" xfId="0" applyFont="1" applyBorder="1" applyAlignment="1">
      <alignment vertical="top" wrapText="1"/>
    </xf>
    <xf numFmtId="0" fontId="8" fillId="0" borderId="5" xfId="0" applyFont="1" applyBorder="1" applyAlignment="1">
      <alignment horizontal="center" vertical="top" wrapText="1"/>
    </xf>
    <xf numFmtId="0" fontId="7" fillId="0" borderId="6" xfId="0" applyFont="1" applyBorder="1" applyAlignment="1">
      <alignment vertical="top" wrapText="1"/>
    </xf>
    <xf numFmtId="0" fontId="8" fillId="0" borderId="7" xfId="0" applyFont="1" applyBorder="1" applyAlignment="1">
      <alignment horizontal="center" vertical="top" wrapText="1"/>
    </xf>
    <xf numFmtId="0" fontId="7" fillId="0" borderId="8" xfId="0" applyFont="1" applyBorder="1" applyAlignment="1">
      <alignment vertical="top" wrapText="1"/>
    </xf>
    <xf numFmtId="0" fontId="5" fillId="0" borderId="52" xfId="0" applyFont="1" applyFill="1" applyBorder="1" applyAlignment="1">
      <alignment horizontal="left" vertical="top" wrapText="1"/>
    </xf>
    <xf numFmtId="0" fontId="5" fillId="0" borderId="65" xfId="0" applyFont="1" applyFill="1" applyBorder="1" applyAlignment="1">
      <alignment horizontal="center" vertical="top" wrapText="1"/>
    </xf>
    <xf numFmtId="0" fontId="5" fillId="0" borderId="66" xfId="0" applyFont="1" applyFill="1" applyBorder="1" applyAlignment="1">
      <alignment horizontal="center" vertical="top" wrapText="1"/>
    </xf>
    <xf numFmtId="0" fontId="5" fillId="0" borderId="27" xfId="0" applyFont="1" applyBorder="1" applyAlignment="1">
      <alignment horizontal="center" vertical="top"/>
    </xf>
    <xf numFmtId="0" fontId="5" fillId="0" borderId="54" xfId="0" applyFont="1" applyBorder="1" applyAlignment="1">
      <alignment horizontal="center" vertical="top"/>
    </xf>
    <xf numFmtId="0" fontId="4" fillId="4" borderId="70" xfId="0" applyFont="1" applyFill="1" applyBorder="1" applyAlignment="1">
      <alignment horizontal="center" vertical="top"/>
    </xf>
    <xf numFmtId="0" fontId="5" fillId="0" borderId="64" xfId="0" applyFont="1" applyBorder="1" applyAlignment="1">
      <alignment horizontal="center" vertical="top"/>
    </xf>
    <xf numFmtId="0" fontId="5" fillId="0" borderId="54" xfId="0" applyFont="1" applyFill="1" applyBorder="1" applyAlignment="1">
      <alignment horizontal="center" vertical="top" wrapText="1"/>
    </xf>
    <xf numFmtId="164" fontId="5" fillId="0" borderId="0" xfId="0" applyNumberFormat="1" applyFont="1" applyFill="1" applyBorder="1" applyAlignment="1">
      <alignment horizontal="center" vertical="center"/>
    </xf>
    <xf numFmtId="0" fontId="5" fillId="0" borderId="68" xfId="0" applyFont="1" applyFill="1" applyBorder="1" applyAlignment="1">
      <alignment horizontal="left" vertical="top" wrapText="1"/>
    </xf>
    <xf numFmtId="0" fontId="11" fillId="0" borderId="14" xfId="0" applyFont="1" applyFill="1" applyBorder="1" applyAlignment="1">
      <alignment horizontal="left" vertical="top" wrapText="1"/>
    </xf>
    <xf numFmtId="0" fontId="5" fillId="0" borderId="71" xfId="0" applyFont="1" applyFill="1" applyBorder="1" applyAlignment="1">
      <alignment horizontal="left" vertical="top" wrapText="1"/>
    </xf>
    <xf numFmtId="0" fontId="18" fillId="0" borderId="36" xfId="0" applyFont="1" applyFill="1" applyBorder="1" applyAlignment="1">
      <alignment horizontal="center" vertical="top" wrapText="1"/>
    </xf>
    <xf numFmtId="0" fontId="18" fillId="0" borderId="5" xfId="0" applyFont="1" applyFill="1" applyBorder="1" applyAlignment="1">
      <alignment horizontal="center" vertical="top" wrapText="1"/>
    </xf>
    <xf numFmtId="49" fontId="4" fillId="2" borderId="54" xfId="0" applyNumberFormat="1" applyFont="1" applyFill="1" applyBorder="1" applyAlignment="1">
      <alignment horizontal="center" vertical="top"/>
    </xf>
    <xf numFmtId="49" fontId="4" fillId="0" borderId="16" xfId="0" applyNumberFormat="1" applyFont="1" applyBorder="1" applyAlignment="1">
      <alignment horizontal="center" vertical="top"/>
    </xf>
    <xf numFmtId="49" fontId="4" fillId="5" borderId="16" xfId="0" applyNumberFormat="1" applyFont="1" applyFill="1" applyBorder="1" applyAlignment="1">
      <alignment horizontal="center" vertical="top"/>
    </xf>
    <xf numFmtId="49" fontId="10" fillId="0" borderId="5" xfId="0" applyNumberFormat="1" applyFont="1" applyBorder="1" applyAlignment="1">
      <alignment horizontal="center" vertical="top"/>
    </xf>
    <xf numFmtId="49" fontId="18" fillId="0" borderId="0" xfId="0" applyNumberFormat="1" applyFont="1" applyBorder="1" applyAlignment="1">
      <alignment horizontal="center" vertical="top"/>
    </xf>
    <xf numFmtId="49" fontId="10" fillId="0" borderId="7" xfId="0" applyNumberFormat="1" applyFont="1" applyBorder="1" applyAlignment="1">
      <alignment horizontal="center" vertical="top"/>
    </xf>
    <xf numFmtId="0" fontId="19" fillId="0" borderId="0" xfId="0" applyFont="1" applyAlignment="1">
      <alignment vertical="top"/>
    </xf>
    <xf numFmtId="0" fontId="19" fillId="0" borderId="0" xfId="0" applyNumberFormat="1" applyFont="1" applyAlignment="1">
      <alignment vertical="top"/>
    </xf>
    <xf numFmtId="0" fontId="19" fillId="0" borderId="0" xfId="0" applyFont="1" applyAlignment="1">
      <alignment horizontal="center" vertical="top"/>
    </xf>
    <xf numFmtId="0" fontId="19" fillId="0" borderId="0" xfId="0" applyFont="1" applyBorder="1" applyAlignment="1">
      <alignment vertical="top"/>
    </xf>
    <xf numFmtId="0" fontId="22" fillId="0" borderId="0" xfId="0" applyFont="1" applyAlignment="1">
      <alignment vertical="top"/>
    </xf>
    <xf numFmtId="0" fontId="19" fillId="0" borderId="0" xfId="0" applyFont="1"/>
    <xf numFmtId="0" fontId="19" fillId="0" borderId="0" xfId="0" applyFont="1" applyFill="1" applyBorder="1" applyAlignment="1">
      <alignment vertical="top"/>
    </xf>
    <xf numFmtId="0" fontId="21" fillId="0" borderId="0" xfId="0" applyFont="1" applyBorder="1" applyAlignment="1">
      <alignment horizontal="right" vertical="top" wrapText="1"/>
    </xf>
    <xf numFmtId="0" fontId="19" fillId="0" borderId="0" xfId="0" applyFont="1" applyAlignment="1">
      <alignment horizontal="left" vertical="top"/>
    </xf>
    <xf numFmtId="0" fontId="5" fillId="0" borderId="16" xfId="0" applyFont="1" applyFill="1" applyBorder="1" applyAlignment="1">
      <alignment horizontal="left" vertical="top" wrapText="1"/>
    </xf>
    <xf numFmtId="0" fontId="5" fillId="0" borderId="44" xfId="0" applyFont="1" applyFill="1" applyBorder="1" applyAlignment="1">
      <alignment horizontal="left" vertical="top" wrapText="1"/>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18" fillId="0" borderId="29" xfId="0" applyNumberFormat="1" applyFont="1" applyBorder="1" applyAlignment="1">
      <alignment horizontal="center" vertical="top"/>
    </xf>
    <xf numFmtId="0" fontId="18" fillId="0" borderId="33" xfId="0" applyFont="1" applyFill="1" applyBorder="1" applyAlignment="1">
      <alignment horizontal="center" vertical="top" wrapText="1"/>
    </xf>
    <xf numFmtId="0" fontId="18" fillId="0" borderId="35"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66" xfId="0" applyFont="1" applyFill="1" applyBorder="1" applyAlignment="1">
      <alignment horizontal="center" vertical="top" wrapText="1"/>
    </xf>
    <xf numFmtId="0" fontId="18" fillId="0" borderId="62" xfId="0" applyFont="1" applyFill="1" applyBorder="1" applyAlignment="1">
      <alignment horizontal="center" vertical="top" wrapText="1"/>
    </xf>
    <xf numFmtId="0" fontId="18" fillId="0" borderId="61" xfId="0" applyFont="1" applyFill="1" applyBorder="1" applyAlignment="1">
      <alignment horizontal="center" vertical="top" wrapText="1"/>
    </xf>
    <xf numFmtId="0" fontId="5" fillId="0" borderId="30" xfId="0" applyFont="1" applyFill="1" applyBorder="1" applyAlignment="1">
      <alignment horizontal="left" vertical="top" wrapText="1"/>
    </xf>
    <xf numFmtId="49" fontId="10" fillId="0" borderId="10" xfId="0" applyNumberFormat="1" applyFont="1" applyBorder="1" applyAlignment="1">
      <alignment horizontal="center" vertical="top" wrapText="1"/>
    </xf>
    <xf numFmtId="49" fontId="4" fillId="5" borderId="13" xfId="0" applyNumberFormat="1" applyFont="1" applyFill="1" applyBorder="1" applyAlignment="1">
      <alignment horizontal="center" vertical="top"/>
    </xf>
    <xf numFmtId="49" fontId="4" fillId="0" borderId="13" xfId="0" applyNumberFormat="1" applyFont="1" applyBorder="1" applyAlignment="1">
      <alignment horizontal="center" vertical="top"/>
    </xf>
    <xf numFmtId="49" fontId="18" fillId="0" borderId="29" xfId="0" applyNumberFormat="1" applyFont="1" applyBorder="1" applyAlignment="1">
      <alignment horizontal="center" vertical="top"/>
    </xf>
    <xf numFmtId="0" fontId="18" fillId="0" borderId="65" xfId="0" applyFont="1" applyFill="1" applyBorder="1" applyAlignment="1">
      <alignment horizontal="center" vertical="top" wrapText="1"/>
    </xf>
    <xf numFmtId="0" fontId="5" fillId="0" borderId="43" xfId="0" applyFont="1" applyFill="1" applyBorder="1" applyAlignment="1">
      <alignment horizontal="center" vertical="top"/>
    </xf>
    <xf numFmtId="0" fontId="5" fillId="0" borderId="34" xfId="0" applyFont="1" applyFill="1" applyBorder="1" applyAlignment="1">
      <alignment horizontal="center" vertical="top"/>
    </xf>
    <xf numFmtId="0" fontId="2" fillId="0" borderId="64" xfId="0" applyFont="1" applyBorder="1" applyAlignment="1">
      <alignment horizontal="center" vertical="center" wrapText="1"/>
    </xf>
    <xf numFmtId="0" fontId="2" fillId="0" borderId="10" xfId="0" applyFont="1" applyFill="1" applyBorder="1" applyAlignment="1">
      <alignment horizontal="center" vertical="center" wrapText="1"/>
    </xf>
    <xf numFmtId="164" fontId="18" fillId="0" borderId="49" xfId="0" applyNumberFormat="1" applyFont="1" applyBorder="1" applyAlignment="1">
      <alignment horizontal="center" vertical="center"/>
    </xf>
    <xf numFmtId="164" fontId="18" fillId="3" borderId="9" xfId="0" applyNumberFormat="1" applyFont="1" applyFill="1" applyBorder="1" applyAlignment="1">
      <alignment horizontal="center" vertical="center" wrapText="1"/>
    </xf>
    <xf numFmtId="164" fontId="18" fillId="0" borderId="57" xfId="0" applyNumberFormat="1" applyFont="1" applyFill="1" applyBorder="1" applyAlignment="1">
      <alignment horizontal="center" vertical="center"/>
    </xf>
    <xf numFmtId="164" fontId="18" fillId="0" borderId="36" xfId="0" applyNumberFormat="1" applyFont="1" applyFill="1" applyBorder="1" applyAlignment="1">
      <alignment horizontal="center" vertical="center"/>
    </xf>
    <xf numFmtId="164" fontId="18" fillId="0" borderId="50" xfId="0" applyNumberFormat="1" applyFont="1" applyFill="1" applyBorder="1" applyAlignment="1">
      <alignment horizontal="center" vertical="center"/>
    </xf>
    <xf numFmtId="164" fontId="18" fillId="0" borderId="65" xfId="0" applyNumberFormat="1" applyFont="1" applyFill="1" applyBorder="1" applyAlignment="1">
      <alignment horizontal="center" vertical="center"/>
    </xf>
    <xf numFmtId="164" fontId="18" fillId="3" borderId="67" xfId="0" applyNumberFormat="1" applyFont="1" applyFill="1" applyBorder="1" applyAlignment="1">
      <alignment horizontal="center" vertical="center" wrapText="1"/>
    </xf>
    <xf numFmtId="164" fontId="18" fillId="0" borderId="58" xfId="0" applyNumberFormat="1" applyFont="1" applyFill="1" applyBorder="1" applyAlignment="1">
      <alignment horizontal="center" vertical="center"/>
    </xf>
    <xf numFmtId="164" fontId="18" fillId="0" borderId="55" xfId="0" applyNumberFormat="1" applyFont="1" applyFill="1" applyBorder="1" applyAlignment="1">
      <alignment horizontal="center" vertical="center"/>
    </xf>
    <xf numFmtId="49" fontId="10" fillId="0" borderId="10" xfId="0" applyNumberFormat="1" applyFont="1" applyBorder="1" applyAlignment="1">
      <alignment horizontal="center" vertical="top" wrapText="1"/>
    </xf>
    <xf numFmtId="49" fontId="4" fillId="5" borderId="13" xfId="0" applyNumberFormat="1" applyFont="1" applyFill="1" applyBorder="1" applyAlignment="1">
      <alignment horizontal="center" vertical="top"/>
    </xf>
    <xf numFmtId="49" fontId="4" fillId="0" borderId="13" xfId="0" applyNumberFormat="1" applyFont="1" applyBorder="1" applyAlignment="1">
      <alignment horizontal="center" vertical="top"/>
    </xf>
    <xf numFmtId="49" fontId="18" fillId="0" borderId="29" xfId="0" applyNumberFormat="1" applyFont="1" applyBorder="1" applyAlignment="1">
      <alignment horizontal="center" vertical="top"/>
    </xf>
    <xf numFmtId="0" fontId="18" fillId="0" borderId="21" xfId="0" applyFont="1" applyFill="1" applyBorder="1" applyAlignment="1">
      <alignment horizontal="center" vertical="top" wrapText="1"/>
    </xf>
    <xf numFmtId="0" fontId="18" fillId="0" borderId="48" xfId="0" applyFont="1" applyFill="1" applyBorder="1" applyAlignment="1">
      <alignment horizontal="center" vertical="top" wrapText="1"/>
    </xf>
    <xf numFmtId="164" fontId="26" fillId="2" borderId="3" xfId="0" applyNumberFormat="1" applyFont="1" applyFill="1" applyBorder="1" applyAlignment="1">
      <alignment horizontal="center" vertical="top"/>
    </xf>
    <xf numFmtId="164" fontId="26" fillId="6" borderId="3" xfId="0" applyNumberFormat="1" applyFont="1" applyFill="1" applyBorder="1" applyAlignment="1">
      <alignment horizontal="center" vertical="center"/>
    </xf>
    <xf numFmtId="164" fontId="27" fillId="0" borderId="46" xfId="0" applyNumberFormat="1" applyFont="1" applyBorder="1" applyAlignment="1">
      <alignment horizontal="center" vertical="center"/>
    </xf>
    <xf numFmtId="164" fontId="27" fillId="0" borderId="3" xfId="0" applyNumberFormat="1" applyFont="1" applyBorder="1" applyAlignment="1">
      <alignment horizontal="center" vertical="center"/>
    </xf>
    <xf numFmtId="164" fontId="24" fillId="0" borderId="56" xfId="0" applyNumberFormat="1" applyFont="1" applyBorder="1" applyAlignment="1">
      <alignment horizontal="center" vertical="top"/>
    </xf>
    <xf numFmtId="164" fontId="24" fillId="0" borderId="36" xfId="0" applyNumberFormat="1" applyFont="1" applyBorder="1" applyAlignment="1">
      <alignment horizontal="center" vertical="top"/>
    </xf>
    <xf numFmtId="164" fontId="27" fillId="4" borderId="46" xfId="0" applyNumberFormat="1" applyFont="1" applyFill="1" applyBorder="1" applyAlignment="1">
      <alignment horizontal="center" vertical="top"/>
    </xf>
    <xf numFmtId="164" fontId="27" fillId="4" borderId="3" xfId="0" applyNumberFormat="1" applyFont="1" applyFill="1" applyBorder="1" applyAlignment="1">
      <alignment horizontal="center" vertical="top"/>
    </xf>
    <xf numFmtId="164" fontId="24" fillId="0" borderId="60" xfId="0" applyNumberFormat="1" applyFont="1" applyBorder="1" applyAlignment="1">
      <alignment horizontal="center" vertical="top"/>
    </xf>
    <xf numFmtId="164" fontId="24" fillId="0" borderId="65" xfId="0" applyNumberFormat="1" applyFont="1" applyBorder="1" applyAlignment="1">
      <alignment horizontal="center" vertical="top"/>
    </xf>
    <xf numFmtId="164" fontId="24" fillId="0" borderId="51" xfId="0" applyNumberFormat="1" applyFont="1" applyBorder="1" applyAlignment="1">
      <alignment horizontal="center" vertical="top"/>
    </xf>
    <xf numFmtId="164" fontId="24" fillId="0" borderId="25" xfId="0" applyNumberFormat="1" applyFont="1" applyBorder="1" applyAlignment="1">
      <alignment horizontal="center" vertical="top"/>
    </xf>
    <xf numFmtId="164" fontId="27" fillId="7" borderId="46" xfId="0" applyNumberFormat="1" applyFont="1" applyFill="1" applyBorder="1" applyAlignment="1">
      <alignment horizontal="center" vertical="top"/>
    </xf>
    <xf numFmtId="164" fontId="27" fillId="7" borderId="3" xfId="0" applyNumberFormat="1" applyFont="1" applyFill="1" applyBorder="1" applyAlignment="1">
      <alignment horizontal="center" vertical="top"/>
    </xf>
    <xf numFmtId="164" fontId="26" fillId="4" borderId="18" xfId="0" applyNumberFormat="1" applyFont="1" applyFill="1" applyBorder="1" applyAlignment="1">
      <alignment horizontal="center" vertical="center"/>
    </xf>
    <xf numFmtId="164" fontId="26" fillId="4" borderId="19" xfId="0" applyNumberFormat="1" applyFont="1" applyFill="1" applyBorder="1" applyAlignment="1">
      <alignment horizontal="center" vertical="center"/>
    </xf>
    <xf numFmtId="164" fontId="26" fillId="4" borderId="17" xfId="0" applyNumberFormat="1" applyFont="1" applyFill="1" applyBorder="1" applyAlignment="1">
      <alignment horizontal="center" vertical="center"/>
    </xf>
    <xf numFmtId="164" fontId="26" fillId="5" borderId="3" xfId="0" applyNumberFormat="1" applyFont="1" applyFill="1" applyBorder="1" applyAlignment="1">
      <alignment horizontal="center" vertical="center"/>
    </xf>
    <xf numFmtId="164" fontId="18" fillId="0" borderId="68" xfId="0" applyNumberFormat="1" applyFont="1" applyBorder="1" applyAlignment="1">
      <alignment horizontal="center" vertical="center"/>
    </xf>
    <xf numFmtId="164" fontId="18" fillId="0" borderId="69" xfId="0" applyNumberFormat="1" applyFont="1" applyFill="1" applyBorder="1" applyAlignment="1">
      <alignment horizontal="center" vertical="center"/>
    </xf>
    <xf numFmtId="164" fontId="26" fillId="0" borderId="14" xfId="0" applyNumberFormat="1" applyFont="1" applyFill="1" applyBorder="1" applyAlignment="1">
      <alignment horizontal="center" vertical="center"/>
    </xf>
    <xf numFmtId="164" fontId="26" fillId="0" borderId="5" xfId="0" applyNumberFormat="1" applyFont="1" applyFill="1" applyBorder="1" applyAlignment="1">
      <alignment horizontal="center" vertical="center"/>
    </xf>
    <xf numFmtId="164" fontId="26" fillId="0" borderId="6" xfId="0" applyNumberFormat="1" applyFont="1" applyFill="1" applyBorder="1" applyAlignment="1">
      <alignment horizontal="center" vertical="center"/>
    </xf>
    <xf numFmtId="164" fontId="18" fillId="0" borderId="29" xfId="0" applyNumberFormat="1" applyFont="1" applyBorder="1" applyAlignment="1">
      <alignment horizontal="center" vertical="center"/>
    </xf>
    <xf numFmtId="164" fontId="18" fillId="3" borderId="10" xfId="0" applyNumberFormat="1" applyFont="1" applyFill="1" applyBorder="1" applyAlignment="1">
      <alignment horizontal="center" vertical="center" wrapText="1"/>
    </xf>
    <xf numFmtId="164" fontId="18" fillId="3" borderId="40" xfId="0" applyNumberFormat="1" applyFont="1" applyFill="1" applyBorder="1" applyAlignment="1">
      <alignment horizontal="center" vertical="center" wrapText="1"/>
    </xf>
    <xf numFmtId="164" fontId="18" fillId="0" borderId="10" xfId="0" applyNumberFormat="1" applyFont="1" applyBorder="1" applyAlignment="1">
      <alignment horizontal="center" vertical="center"/>
    </xf>
    <xf numFmtId="164" fontId="18" fillId="3" borderId="29"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164" fontId="18" fillId="0" borderId="9" xfId="0" applyNumberFormat="1" applyFont="1" applyBorder="1" applyAlignment="1">
      <alignment horizontal="center" vertical="center"/>
    </xf>
    <xf numFmtId="164" fontId="18" fillId="0" borderId="5" xfId="0" applyNumberFormat="1" applyFont="1" applyBorder="1" applyAlignment="1">
      <alignment horizontal="center" vertical="center"/>
    </xf>
    <xf numFmtId="164" fontId="18" fillId="3" borderId="5" xfId="0" applyNumberFormat="1" applyFont="1" applyFill="1" applyBorder="1" applyAlignment="1">
      <alignment horizontal="center" vertical="center" wrapText="1"/>
    </xf>
    <xf numFmtId="0" fontId="5" fillId="0" borderId="32"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47"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12" fillId="0" borderId="0" xfId="0" applyFont="1" applyAlignment="1">
      <alignment horizontal="left" vertical="top" wrapText="1"/>
    </xf>
    <xf numFmtId="0" fontId="13" fillId="0" borderId="0" xfId="0" applyFont="1" applyAlignment="1">
      <alignment vertical="top"/>
    </xf>
    <xf numFmtId="0" fontId="5" fillId="0" borderId="53" xfId="0" applyFont="1" applyBorder="1" applyAlignment="1">
      <alignment horizontal="center" vertical="center" textRotation="90" wrapText="1"/>
    </xf>
    <xf numFmtId="0" fontId="6" fillId="0" borderId="41" xfId="0" applyFont="1" applyBorder="1"/>
    <xf numFmtId="0" fontId="5" fillId="0" borderId="35" xfId="0" applyFont="1" applyBorder="1" applyAlignment="1">
      <alignment horizontal="center" vertical="center"/>
    </xf>
    <xf numFmtId="0" fontId="5" fillId="0" borderId="62" xfId="0" applyFont="1" applyBorder="1" applyAlignment="1">
      <alignment horizontal="center" vertical="center"/>
    </xf>
    <xf numFmtId="0" fontId="9" fillId="0" borderId="0" xfId="0" applyFont="1" applyAlignment="1">
      <alignment horizontal="left" wrapText="1"/>
    </xf>
    <xf numFmtId="0" fontId="23" fillId="0" borderId="0" xfId="0" applyFont="1" applyAlignment="1">
      <alignment horizontal="left" wrapText="1"/>
    </xf>
    <xf numFmtId="0" fontId="5" fillId="0" borderId="53"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27" xfId="0" applyFont="1" applyBorder="1" applyAlignment="1">
      <alignment horizontal="center" vertical="center"/>
    </xf>
    <xf numFmtId="0" fontId="4" fillId="0" borderId="49" xfId="0" applyFont="1" applyBorder="1" applyAlignment="1">
      <alignment horizontal="center" vertical="center"/>
    </xf>
    <xf numFmtId="0" fontId="5" fillId="0" borderId="10"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49" xfId="0" applyFont="1" applyBorder="1" applyAlignment="1">
      <alignment horizontal="center" vertical="center" textRotation="90" wrapText="1"/>
    </xf>
    <xf numFmtId="0" fontId="5" fillId="0" borderId="50"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4" fillId="0" borderId="3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0" xfId="0" applyNumberFormat="1" applyFont="1" applyBorder="1" applyAlignment="1">
      <alignment horizontal="center" vertical="center" textRotation="90" wrapText="1"/>
    </xf>
    <xf numFmtId="0" fontId="5" fillId="0" borderId="5"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5" fillId="0" borderId="26" xfId="0" applyFont="1" applyFill="1" applyBorder="1" applyAlignment="1">
      <alignment horizontal="center" vertical="center" textRotation="90" wrapText="1"/>
    </xf>
    <xf numFmtId="0" fontId="6" fillId="0" borderId="42" xfId="0" applyFont="1" applyBorder="1"/>
    <xf numFmtId="0" fontId="5" fillId="0" borderId="45" xfId="0" applyFont="1" applyFill="1" applyBorder="1" applyAlignment="1">
      <alignment horizontal="center" vertical="center" textRotation="90" wrapText="1"/>
    </xf>
    <xf numFmtId="0" fontId="6" fillId="0" borderId="43" xfId="0" applyFont="1" applyBorder="1"/>
    <xf numFmtId="0" fontId="9" fillId="0" borderId="0" xfId="0" applyFont="1" applyAlignment="1">
      <alignment vertical="top" wrapText="1"/>
    </xf>
    <xf numFmtId="0" fontId="23" fillId="0" borderId="0" xfId="0" applyFont="1" applyAlignment="1">
      <alignment vertical="top" wrapText="1"/>
    </xf>
    <xf numFmtId="49" fontId="4" fillId="2" borderId="27" xfId="0" applyNumberFormat="1" applyFont="1" applyFill="1" applyBorder="1" applyAlignment="1">
      <alignment horizontal="center" vertical="top"/>
    </xf>
    <xf numFmtId="49" fontId="4" fillId="2" borderId="54" xfId="0" applyNumberFormat="1" applyFont="1" applyFill="1" applyBorder="1" applyAlignment="1">
      <alignment horizontal="center" vertical="top"/>
    </xf>
    <xf numFmtId="49" fontId="4" fillId="2" borderId="70" xfId="0" applyNumberFormat="1" applyFont="1" applyFill="1" applyBorder="1" applyAlignment="1">
      <alignment horizontal="center" vertical="top"/>
    </xf>
    <xf numFmtId="0" fontId="5" fillId="0" borderId="28"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43" xfId="0" applyFont="1" applyBorder="1" applyAlignment="1">
      <alignment horizontal="left" vertical="top" wrapText="1"/>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4" fillId="5" borderId="2" xfId="0" applyNumberFormat="1" applyFont="1" applyFill="1" applyBorder="1" applyAlignment="1">
      <alignment horizontal="right" vertical="top"/>
    </xf>
    <xf numFmtId="49" fontId="4" fillId="5" borderId="22" xfId="0" applyNumberFormat="1" applyFont="1" applyFill="1" applyBorder="1" applyAlignment="1">
      <alignment horizontal="right" vertical="top"/>
    </xf>
    <xf numFmtId="49" fontId="4" fillId="5" borderId="23" xfId="0" applyNumberFormat="1" applyFont="1" applyFill="1" applyBorder="1" applyAlignment="1">
      <alignment horizontal="right" vertical="top"/>
    </xf>
    <xf numFmtId="49" fontId="4" fillId="5" borderId="23" xfId="0" applyNumberFormat="1" applyFont="1" applyFill="1" applyBorder="1" applyAlignment="1">
      <alignment horizontal="left" vertical="top"/>
    </xf>
    <xf numFmtId="49" fontId="4" fillId="5" borderId="24" xfId="0" applyNumberFormat="1" applyFont="1" applyFill="1" applyBorder="1" applyAlignment="1">
      <alignment horizontal="left" vertical="top"/>
    </xf>
    <xf numFmtId="0" fontId="5" fillId="0" borderId="11" xfId="0" applyFont="1" applyFill="1" applyBorder="1" applyAlignment="1">
      <alignment horizontal="left" vertical="top" wrapText="1"/>
    </xf>
    <xf numFmtId="0" fontId="23" fillId="0" borderId="14" xfId="0" applyFont="1" applyBorder="1" applyAlignment="1">
      <alignment horizontal="left" vertical="top" wrapText="1"/>
    </xf>
    <xf numFmtId="49" fontId="4" fillId="2" borderId="51" xfId="0" applyNumberFormat="1" applyFont="1" applyFill="1" applyBorder="1" applyAlignment="1">
      <alignment horizontal="center" vertical="top"/>
    </xf>
    <xf numFmtId="0" fontId="18" fillId="0" borderId="64" xfId="0" applyFont="1" applyBorder="1" applyAlignment="1">
      <alignment vertical="top" wrapText="1"/>
    </xf>
    <xf numFmtId="0" fontId="25" fillId="0" borderId="40" xfId="0" applyFont="1" applyBorder="1" applyAlignment="1">
      <alignment vertical="top" wrapText="1"/>
    </xf>
    <xf numFmtId="0" fontId="25" fillId="0" borderId="54" xfId="0" applyFont="1" applyBorder="1" applyAlignment="1">
      <alignment vertical="top" wrapText="1"/>
    </xf>
    <xf numFmtId="0" fontId="25" fillId="0" borderId="6" xfId="0" applyFont="1" applyBorder="1" applyAlignment="1">
      <alignment vertical="top" wrapText="1"/>
    </xf>
    <xf numFmtId="0" fontId="25" fillId="0" borderId="20" xfId="0" applyFont="1" applyBorder="1" applyAlignment="1">
      <alignment vertical="top" wrapText="1"/>
    </xf>
    <xf numFmtId="0" fontId="25" fillId="0" borderId="8" xfId="0" applyFont="1" applyBorder="1" applyAlignment="1">
      <alignment vertical="top" wrapText="1"/>
    </xf>
    <xf numFmtId="0" fontId="24" fillId="0" borderId="64" xfId="0" applyFont="1" applyBorder="1" applyAlignment="1">
      <alignment vertical="top" wrapText="1"/>
    </xf>
    <xf numFmtId="0" fontId="5" fillId="0" borderId="64" xfId="0" applyFont="1" applyBorder="1" applyAlignment="1">
      <alignment vertical="top" wrapText="1"/>
    </xf>
    <xf numFmtId="0" fontId="23" fillId="0" borderId="40" xfId="0" applyFont="1" applyBorder="1" applyAlignment="1">
      <alignment vertical="top" wrapText="1"/>
    </xf>
    <xf numFmtId="0" fontId="23" fillId="0" borderId="20" xfId="0" applyFont="1" applyBorder="1" applyAlignment="1">
      <alignment vertical="top" wrapText="1"/>
    </xf>
    <xf numFmtId="0" fontId="23" fillId="0" borderId="8" xfId="0" applyFont="1" applyBorder="1" applyAlignment="1">
      <alignment vertical="top" wrapText="1"/>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0" fontId="4" fillId="5" borderId="12"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2" borderId="24" xfId="0" applyFont="1" applyFill="1" applyBorder="1" applyAlignment="1">
      <alignment horizontal="left" vertical="top"/>
    </xf>
    <xf numFmtId="49" fontId="18" fillId="0" borderId="10" xfId="0" applyNumberFormat="1" applyFont="1" applyBorder="1" applyAlignment="1">
      <alignment horizontal="center" vertical="top" wrapText="1"/>
    </xf>
    <xf numFmtId="49" fontId="18" fillId="0" borderId="5" xfId="0" applyNumberFormat="1" applyFont="1" applyBorder="1" applyAlignment="1">
      <alignment horizontal="center" vertical="top"/>
    </xf>
    <xf numFmtId="0" fontId="11" fillId="0" borderId="13" xfId="0" applyFont="1" applyFill="1" applyBorder="1" applyAlignment="1">
      <alignment horizontal="left" vertical="top" wrapText="1"/>
    </xf>
    <xf numFmtId="0" fontId="11" fillId="0" borderId="16" xfId="0" applyFont="1" applyFill="1" applyBorder="1" applyAlignment="1">
      <alignment horizontal="left" vertical="top" wrapText="1"/>
    </xf>
    <xf numFmtId="49" fontId="18" fillId="0" borderId="29" xfId="0" applyNumberFormat="1" applyFont="1" applyBorder="1" applyAlignment="1">
      <alignment horizontal="center" vertical="top"/>
    </xf>
    <xf numFmtId="49" fontId="18" fillId="0" borderId="0" xfId="0" applyNumberFormat="1" applyFont="1" applyBorder="1" applyAlignment="1">
      <alignment horizontal="center" vertical="top"/>
    </xf>
    <xf numFmtId="0" fontId="5" fillId="0" borderId="13" xfId="0" applyFont="1" applyFill="1" applyBorder="1" applyAlignment="1">
      <alignment horizontal="left" vertical="top" wrapText="1"/>
    </xf>
    <xf numFmtId="0" fontId="5" fillId="0" borderId="16" xfId="0" applyFont="1" applyFill="1" applyBorder="1" applyAlignment="1">
      <alignment horizontal="left" vertical="top" wrapText="1"/>
    </xf>
    <xf numFmtId="49" fontId="4" fillId="2" borderId="23" xfId="0" applyNumberFormat="1" applyFont="1" applyFill="1" applyBorder="1" applyAlignment="1">
      <alignment horizontal="right" vertical="top"/>
    </xf>
    <xf numFmtId="49" fontId="4" fillId="2" borderId="24" xfId="0" applyNumberFormat="1" applyFont="1" applyFill="1" applyBorder="1" applyAlignment="1">
      <alignment horizontal="right" vertical="top"/>
    </xf>
    <xf numFmtId="0" fontId="11" fillId="0" borderId="28" xfId="0" applyFont="1" applyFill="1" applyBorder="1" applyAlignment="1">
      <alignment horizontal="left" vertical="top" wrapText="1"/>
    </xf>
    <xf numFmtId="49" fontId="10" fillId="0" borderId="29" xfId="0" applyNumberFormat="1" applyFont="1" applyBorder="1" applyAlignment="1">
      <alignment horizontal="center" vertical="top" wrapText="1"/>
    </xf>
    <xf numFmtId="49" fontId="10" fillId="0" borderId="0" xfId="0" applyNumberFormat="1" applyFont="1" applyBorder="1" applyAlignment="1">
      <alignment horizontal="center" vertical="top"/>
    </xf>
    <xf numFmtId="49" fontId="10" fillId="0" borderId="30" xfId="0" applyNumberFormat="1" applyFont="1" applyBorder="1" applyAlignment="1">
      <alignment horizontal="center" vertical="top"/>
    </xf>
    <xf numFmtId="0" fontId="5" fillId="0" borderId="31" xfId="0" applyFont="1" applyBorder="1" applyAlignment="1">
      <alignment vertical="top" wrapText="1"/>
    </xf>
    <xf numFmtId="0" fontId="6" fillId="0" borderId="44" xfId="0" applyFont="1" applyBorder="1" applyAlignment="1">
      <alignment vertical="top" wrapText="1"/>
    </xf>
    <xf numFmtId="0" fontId="4" fillId="6" borderId="2" xfId="0" applyFont="1" applyFill="1" applyBorder="1" applyAlignment="1">
      <alignment horizontal="right" vertical="top" wrapText="1"/>
    </xf>
    <xf numFmtId="0" fontId="6" fillId="6" borderId="22" xfId="0" applyFont="1" applyFill="1" applyBorder="1" applyAlignment="1">
      <alignment vertical="top" wrapText="1"/>
    </xf>
    <xf numFmtId="0" fontId="6" fillId="6" borderId="23" xfId="0" applyFont="1" applyFill="1" applyBorder="1" applyAlignment="1">
      <alignment vertical="top" wrapText="1"/>
    </xf>
    <xf numFmtId="0" fontId="5" fillId="0" borderId="39" xfId="0" applyFont="1" applyBorder="1" applyAlignment="1">
      <alignment horizontal="left" vertical="top" wrapText="1"/>
    </xf>
    <xf numFmtId="0" fontId="6" fillId="0" borderId="35" xfId="0" applyFont="1" applyBorder="1" applyAlignment="1">
      <alignment vertical="top" wrapText="1"/>
    </xf>
    <xf numFmtId="0" fontId="6" fillId="0" borderId="62" xfId="0" applyFont="1" applyBorder="1" applyAlignment="1">
      <alignment vertical="top" wrapText="1"/>
    </xf>
    <xf numFmtId="0" fontId="5" fillId="0" borderId="60" xfId="0" applyFont="1" applyBorder="1" applyAlignment="1">
      <alignment horizontal="left" vertical="top" wrapText="1"/>
    </xf>
    <xf numFmtId="0" fontId="6" fillId="0" borderId="50" xfId="0" applyFont="1" applyBorder="1" applyAlignment="1">
      <alignment vertical="top" wrapText="1"/>
    </xf>
    <xf numFmtId="0" fontId="6" fillId="0" borderId="55" xfId="0" applyFont="1" applyBorder="1" applyAlignment="1">
      <alignment vertical="top" wrapText="1"/>
    </xf>
    <xf numFmtId="49" fontId="10" fillId="0" borderId="7" xfId="0" applyNumberFormat="1" applyFont="1" applyBorder="1" applyAlignment="1">
      <alignment horizontal="center" vertical="top"/>
    </xf>
    <xf numFmtId="0" fontId="5" fillId="0" borderId="28" xfId="0" applyFont="1" applyBorder="1" applyAlignment="1">
      <alignment vertical="top" wrapText="1"/>
    </xf>
    <xf numFmtId="0" fontId="6" fillId="0" borderId="38" xfId="0" applyFont="1" applyBorder="1" applyAlignment="1">
      <alignment vertical="top" wrapText="1"/>
    </xf>
    <xf numFmtId="0" fontId="5" fillId="6" borderId="24" xfId="0" applyFont="1" applyFill="1" applyBorder="1" applyAlignment="1">
      <alignment horizontal="center" vertical="top"/>
    </xf>
    <xf numFmtId="0" fontId="19" fillId="0" borderId="64" xfId="0" applyFont="1" applyBorder="1" applyAlignment="1">
      <alignment vertical="top" wrapText="1"/>
    </xf>
    <xf numFmtId="0" fontId="20" fillId="0" borderId="40" xfId="0" applyFont="1" applyBorder="1" applyAlignment="1">
      <alignment vertical="top" wrapText="1"/>
    </xf>
    <xf numFmtId="0" fontId="20" fillId="0" borderId="20" xfId="0" applyFont="1" applyBorder="1" applyAlignment="1">
      <alignment vertical="top" wrapText="1"/>
    </xf>
    <xf numFmtId="0" fontId="20" fillId="0" borderId="8" xfId="0" applyFont="1" applyBorder="1" applyAlignment="1">
      <alignment vertical="top" wrapText="1"/>
    </xf>
    <xf numFmtId="0" fontId="20" fillId="0" borderId="54" xfId="0" applyFont="1" applyBorder="1" applyAlignment="1">
      <alignment vertical="top" wrapText="1"/>
    </xf>
    <xf numFmtId="0" fontId="20" fillId="0" borderId="6" xfId="0" applyFont="1" applyBorder="1" applyAlignment="1">
      <alignment vertical="top" wrapText="1"/>
    </xf>
    <xf numFmtId="49" fontId="4" fillId="6" borderId="23" xfId="0" applyNumberFormat="1" applyFont="1" applyFill="1" applyBorder="1" applyAlignment="1">
      <alignment horizontal="right" vertical="top"/>
    </xf>
    <xf numFmtId="49" fontId="4" fillId="6" borderId="24" xfId="0" applyNumberFormat="1" applyFont="1" applyFill="1" applyBorder="1" applyAlignment="1">
      <alignment horizontal="right" vertical="top"/>
    </xf>
    <xf numFmtId="0" fontId="4" fillId="0" borderId="46" xfId="0" applyFont="1" applyBorder="1" applyAlignment="1">
      <alignment horizontal="center" vertical="center" wrapText="1"/>
    </xf>
    <xf numFmtId="0" fontId="6" fillId="0" borderId="24" xfId="0" applyFont="1" applyBorder="1" applyAlignment="1">
      <alignment vertical="center" wrapText="1"/>
    </xf>
    <xf numFmtId="0" fontId="6" fillId="0" borderId="4" xfId="0" applyFont="1" applyBorder="1" applyAlignment="1">
      <alignment vertical="center" wrapText="1"/>
    </xf>
    <xf numFmtId="0" fontId="5" fillId="0" borderId="37" xfId="0" applyFont="1" applyBorder="1" applyAlignment="1">
      <alignment horizontal="left" vertical="top" wrapText="1"/>
    </xf>
    <xf numFmtId="0" fontId="6" fillId="0" borderId="47" xfId="0" applyFont="1" applyBorder="1" applyAlignment="1">
      <alignment vertical="top" wrapText="1"/>
    </xf>
    <xf numFmtId="0" fontId="6" fillId="0" borderId="48" xfId="0" applyFont="1" applyBorder="1" applyAlignment="1">
      <alignment vertical="top" wrapText="1"/>
    </xf>
    <xf numFmtId="0" fontId="14" fillId="4" borderId="2" xfId="0" applyFont="1" applyFill="1" applyBorder="1" applyAlignment="1">
      <alignment horizontal="right" vertical="top" wrapText="1"/>
    </xf>
    <xf numFmtId="0" fontId="11" fillId="0" borderId="22" xfId="0" applyFont="1" applyBorder="1" applyAlignment="1">
      <alignment vertical="top" wrapText="1"/>
    </xf>
    <xf numFmtId="0" fontId="11" fillId="0" borderId="59" xfId="0" applyFont="1" applyBorder="1" applyAlignment="1">
      <alignment vertical="top" wrapText="1"/>
    </xf>
    <xf numFmtId="0" fontId="5" fillId="0" borderId="50" xfId="0" applyFont="1" applyBorder="1" applyAlignment="1">
      <alignment horizontal="left" vertical="top" wrapText="1"/>
    </xf>
    <xf numFmtId="0" fontId="5" fillId="0" borderId="55" xfId="0" applyFont="1" applyBorder="1" applyAlignment="1">
      <alignment horizontal="left" vertical="top" wrapText="1"/>
    </xf>
    <xf numFmtId="0" fontId="6" fillId="0" borderId="72" xfId="0" applyFont="1" applyBorder="1" applyAlignment="1">
      <alignment vertical="top" wrapText="1"/>
    </xf>
    <xf numFmtId="0" fontId="5" fillId="3" borderId="60" xfId="0" applyFont="1" applyFill="1" applyBorder="1" applyAlignment="1">
      <alignment horizontal="left" vertical="top" wrapText="1"/>
    </xf>
    <xf numFmtId="0" fontId="6" fillId="3" borderId="50" xfId="0" applyFont="1" applyFill="1" applyBorder="1" applyAlignment="1">
      <alignment horizontal="left" vertical="top" wrapText="1"/>
    </xf>
    <xf numFmtId="0" fontId="6" fillId="3" borderId="55" xfId="0" applyFont="1" applyFill="1" applyBorder="1" applyAlignment="1">
      <alignment horizontal="left" vertical="top" wrapText="1"/>
    </xf>
    <xf numFmtId="49" fontId="17" fillId="0" borderId="0" xfId="0" applyNumberFormat="1" applyFont="1" applyFill="1" applyBorder="1" applyAlignment="1">
      <alignment horizontal="center" vertical="top" wrapText="1"/>
    </xf>
    <xf numFmtId="0" fontId="0" fillId="0" borderId="0" xfId="0" applyAlignment="1">
      <alignmen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topLeftCell="A19" zoomScaleNormal="100" workbookViewId="0">
      <selection activeCell="R25" sqref="R25"/>
    </sheetView>
  </sheetViews>
  <sheetFormatPr defaultColWidth="9.109375" defaultRowHeight="10.199999999999999" x14ac:dyDescent="0.25"/>
  <cols>
    <col min="1" max="1" width="2.6640625" style="1" customWidth="1"/>
    <col min="2" max="3" width="2.5546875" style="1" customWidth="1"/>
    <col min="4" max="4" width="17.5546875" style="1" customWidth="1"/>
    <col min="5" max="5" width="6.77734375" style="2" customWidth="1"/>
    <col min="6" max="6" width="4.44140625" style="1" customWidth="1"/>
    <col min="7" max="7" width="4.88671875" style="3" customWidth="1"/>
    <col min="8" max="8" width="5.77734375" style="1" customWidth="1"/>
    <col min="9" max="9" width="5.5546875" style="1" customWidth="1"/>
    <col min="10" max="10" width="5.44140625" style="1" customWidth="1"/>
    <col min="11" max="11" width="20.88671875" style="1" customWidth="1"/>
    <col min="12" max="12" width="4.6640625" style="4" customWidth="1"/>
    <col min="13" max="13" width="4.5546875" style="1" customWidth="1"/>
    <col min="14" max="14" width="14" style="5" customWidth="1"/>
    <col min="15" max="15" width="30.33203125" style="5" customWidth="1"/>
    <col min="16" max="16384" width="9.109375" style="5"/>
  </cols>
  <sheetData>
    <row r="1" spans="1:19" ht="50.4" customHeight="1" x14ac:dyDescent="0.25">
      <c r="D1" s="52"/>
      <c r="E1" s="53"/>
      <c r="F1" s="52"/>
      <c r="G1" s="54"/>
      <c r="H1" s="52"/>
      <c r="I1" s="174"/>
      <c r="J1" s="175"/>
      <c r="K1" s="175"/>
      <c r="L1" s="175"/>
      <c r="M1" s="175"/>
    </row>
    <row r="2" spans="1:19" ht="13.5" customHeight="1" x14ac:dyDescent="0.25">
      <c r="A2" s="18"/>
      <c r="B2" s="18"/>
      <c r="C2" s="18"/>
      <c r="D2" s="205" t="s">
        <v>81</v>
      </c>
      <c r="E2" s="206"/>
      <c r="F2" s="206"/>
      <c r="G2" s="206"/>
      <c r="H2" s="206"/>
      <c r="I2" s="206"/>
      <c r="J2" s="206"/>
      <c r="K2" s="206"/>
      <c r="L2" s="206"/>
      <c r="M2" s="206"/>
      <c r="N2" s="206"/>
      <c r="O2" s="206"/>
    </row>
    <row r="3" spans="1:19" ht="12.75" customHeight="1" x14ac:dyDescent="0.25">
      <c r="A3" s="6"/>
      <c r="B3" s="10"/>
      <c r="C3" s="10"/>
      <c r="D3" s="180" t="s">
        <v>19</v>
      </c>
      <c r="E3" s="180"/>
      <c r="F3" s="180"/>
      <c r="G3" s="180"/>
      <c r="H3" s="180"/>
      <c r="I3" s="181"/>
      <c r="J3" s="181"/>
      <c r="K3" s="181"/>
      <c r="L3" s="55"/>
      <c r="M3" s="55"/>
      <c r="N3" s="15"/>
      <c r="O3" s="15"/>
      <c r="P3" s="15"/>
      <c r="Q3" s="15"/>
      <c r="R3" s="15"/>
      <c r="S3" s="15"/>
    </row>
    <row r="4" spans="1:19" ht="3" customHeight="1" thickBot="1" x14ac:dyDescent="0.3">
      <c r="A4" s="18"/>
      <c r="B4" s="18"/>
      <c r="C4" s="18"/>
      <c r="D4" s="18"/>
      <c r="E4" s="20"/>
      <c r="F4" s="18"/>
      <c r="G4" s="21"/>
      <c r="H4" s="18"/>
      <c r="I4" s="18"/>
      <c r="J4" s="18"/>
      <c r="K4" s="18"/>
      <c r="L4" s="22"/>
      <c r="M4" s="18"/>
      <c r="N4" s="19"/>
      <c r="O4" s="19"/>
    </row>
    <row r="5" spans="1:19" ht="36.75" customHeight="1" x14ac:dyDescent="0.25">
      <c r="A5" s="168" t="s">
        <v>0</v>
      </c>
      <c r="B5" s="171" t="s">
        <v>1</v>
      </c>
      <c r="C5" s="171" t="s">
        <v>2</v>
      </c>
      <c r="D5" s="195" t="s">
        <v>3</v>
      </c>
      <c r="E5" s="198" t="s">
        <v>4</v>
      </c>
      <c r="F5" s="189" t="s">
        <v>5</v>
      </c>
      <c r="G5" s="186" t="s">
        <v>6</v>
      </c>
      <c r="H5" s="192" t="s">
        <v>41</v>
      </c>
      <c r="I5" s="193"/>
      <c r="J5" s="194"/>
      <c r="K5" s="184" t="s">
        <v>76</v>
      </c>
      <c r="L5" s="185"/>
      <c r="M5" s="185"/>
      <c r="N5" s="255" t="s">
        <v>42</v>
      </c>
      <c r="O5" s="267" t="s">
        <v>34</v>
      </c>
    </row>
    <row r="6" spans="1:19" ht="15" customHeight="1" x14ac:dyDescent="0.25">
      <c r="A6" s="169"/>
      <c r="B6" s="172"/>
      <c r="C6" s="172"/>
      <c r="D6" s="196"/>
      <c r="E6" s="199"/>
      <c r="F6" s="190"/>
      <c r="G6" s="187"/>
      <c r="H6" s="176" t="s">
        <v>82</v>
      </c>
      <c r="I6" s="201" t="s">
        <v>83</v>
      </c>
      <c r="J6" s="203" t="s">
        <v>84</v>
      </c>
      <c r="K6" s="182" t="s">
        <v>3</v>
      </c>
      <c r="L6" s="178"/>
      <c r="M6" s="179"/>
      <c r="N6" s="256"/>
      <c r="O6" s="268"/>
    </row>
    <row r="7" spans="1:19" ht="94.5" customHeight="1" thickBot="1" x14ac:dyDescent="0.3">
      <c r="A7" s="170"/>
      <c r="B7" s="173"/>
      <c r="C7" s="173"/>
      <c r="D7" s="197"/>
      <c r="E7" s="200"/>
      <c r="F7" s="191"/>
      <c r="G7" s="188"/>
      <c r="H7" s="177"/>
      <c r="I7" s="202"/>
      <c r="J7" s="204"/>
      <c r="K7" s="183"/>
      <c r="L7" s="16" t="s">
        <v>35</v>
      </c>
      <c r="M7" s="17" t="s">
        <v>36</v>
      </c>
      <c r="N7" s="256"/>
      <c r="O7" s="268"/>
    </row>
    <row r="8" spans="1:19" ht="14.25" customHeight="1" thickBot="1" x14ac:dyDescent="0.3">
      <c r="A8" s="23" t="s">
        <v>7</v>
      </c>
      <c r="B8" s="240" t="s">
        <v>27</v>
      </c>
      <c r="C8" s="240"/>
      <c r="D8" s="240"/>
      <c r="E8" s="240"/>
      <c r="F8" s="240"/>
      <c r="G8" s="240"/>
      <c r="H8" s="240"/>
      <c r="I8" s="240"/>
      <c r="J8" s="240"/>
      <c r="K8" s="240"/>
      <c r="L8" s="240"/>
      <c r="M8" s="240"/>
      <c r="N8" s="232"/>
      <c r="O8" s="233"/>
    </row>
    <row r="9" spans="1:19" ht="12.75" customHeight="1" thickBot="1" x14ac:dyDescent="0.3">
      <c r="A9" s="24" t="s">
        <v>7</v>
      </c>
      <c r="B9" s="25" t="s">
        <v>7</v>
      </c>
      <c r="C9" s="238" t="s">
        <v>20</v>
      </c>
      <c r="D9" s="238"/>
      <c r="E9" s="238"/>
      <c r="F9" s="238"/>
      <c r="G9" s="238"/>
      <c r="H9" s="238"/>
      <c r="I9" s="238"/>
      <c r="J9" s="238"/>
      <c r="K9" s="238"/>
      <c r="L9" s="238"/>
      <c r="M9" s="239"/>
      <c r="N9" s="234"/>
      <c r="O9" s="235"/>
    </row>
    <row r="10" spans="1:19" ht="92.4" customHeight="1" x14ac:dyDescent="0.25">
      <c r="A10" s="207" t="s">
        <v>7</v>
      </c>
      <c r="B10" s="215" t="s">
        <v>7</v>
      </c>
      <c r="C10" s="213" t="s">
        <v>7</v>
      </c>
      <c r="D10" s="247" t="s">
        <v>32</v>
      </c>
      <c r="E10" s="236" t="s">
        <v>30</v>
      </c>
      <c r="F10" s="241" t="s">
        <v>85</v>
      </c>
      <c r="G10" s="26" t="s">
        <v>23</v>
      </c>
      <c r="H10" s="120">
        <v>2252.9</v>
      </c>
      <c r="I10" s="121">
        <v>2225.6999999999998</v>
      </c>
      <c r="J10" s="126">
        <v>2225.6999999999998</v>
      </c>
      <c r="K10" s="11" t="s">
        <v>24</v>
      </c>
      <c r="L10" s="103">
        <v>2136</v>
      </c>
      <c r="M10" s="107">
        <v>1972</v>
      </c>
      <c r="N10" s="231" t="s">
        <v>95</v>
      </c>
      <c r="O10" s="226"/>
    </row>
    <row r="11" spans="1:19" ht="63" customHeight="1" x14ac:dyDescent="0.25">
      <c r="A11" s="224"/>
      <c r="B11" s="216"/>
      <c r="C11" s="214"/>
      <c r="D11" s="248"/>
      <c r="E11" s="237"/>
      <c r="F11" s="242"/>
      <c r="G11" s="77" t="s">
        <v>77</v>
      </c>
      <c r="H11" s="122">
        <v>198</v>
      </c>
      <c r="I11" s="123">
        <v>198.2</v>
      </c>
      <c r="J11" s="127">
        <v>196.1</v>
      </c>
      <c r="K11" s="12" t="s">
        <v>43</v>
      </c>
      <c r="L11" s="104">
        <v>3300</v>
      </c>
      <c r="M11" s="108">
        <v>4835</v>
      </c>
      <c r="N11" s="227"/>
      <c r="O11" s="228"/>
    </row>
    <row r="12" spans="1:19" ht="65.400000000000006" customHeight="1" x14ac:dyDescent="0.25">
      <c r="A12" s="224"/>
      <c r="B12" s="216"/>
      <c r="C12" s="214"/>
      <c r="D12" s="248"/>
      <c r="E12" s="237"/>
      <c r="F12" s="242"/>
      <c r="G12" s="115" t="s">
        <v>86</v>
      </c>
      <c r="H12" s="124">
        <v>29.2</v>
      </c>
      <c r="I12" s="125">
        <v>26.7</v>
      </c>
      <c r="J12" s="128">
        <v>26.7</v>
      </c>
      <c r="K12" s="13" t="s">
        <v>25</v>
      </c>
      <c r="L12" s="104">
        <v>1400</v>
      </c>
      <c r="M12" s="108">
        <v>600</v>
      </c>
      <c r="N12" s="227"/>
      <c r="O12" s="228"/>
    </row>
    <row r="13" spans="1:19" ht="39.6" customHeight="1" x14ac:dyDescent="0.25">
      <c r="A13" s="79"/>
      <c r="B13" s="81"/>
      <c r="C13" s="80"/>
      <c r="D13" s="94"/>
      <c r="E13" s="82"/>
      <c r="F13" s="83"/>
      <c r="G13" s="78"/>
      <c r="H13" s="73"/>
      <c r="I13" s="36"/>
      <c r="J13" s="73"/>
      <c r="K13" s="95"/>
      <c r="L13" s="105"/>
      <c r="M13" s="134"/>
      <c r="N13" s="227"/>
      <c r="O13" s="228"/>
    </row>
    <row r="14" spans="1:19" ht="64.2" customHeight="1" thickBot="1" x14ac:dyDescent="0.3">
      <c r="A14" s="28"/>
      <c r="B14" s="29"/>
      <c r="C14" s="30"/>
      <c r="D14" s="9"/>
      <c r="E14" s="31"/>
      <c r="F14" s="32"/>
      <c r="G14" s="33" t="s">
        <v>8</v>
      </c>
      <c r="H14" s="150">
        <f>H10+H11+H12+H13</f>
        <v>2480.1</v>
      </c>
      <c r="I14" s="151">
        <f>I10+I11+I12+I13</f>
        <v>2450.5999999999995</v>
      </c>
      <c r="J14" s="149">
        <f>J10+J11+J12+J13</f>
        <v>2448.4999999999995</v>
      </c>
      <c r="K14" s="65" t="s">
        <v>46</v>
      </c>
      <c r="L14" s="106">
        <v>40</v>
      </c>
      <c r="M14" s="133">
        <v>42</v>
      </c>
      <c r="N14" s="229"/>
      <c r="O14" s="230"/>
    </row>
    <row r="15" spans="1:19" ht="42.75" customHeight="1" x14ac:dyDescent="0.25">
      <c r="A15" s="207" t="s">
        <v>7</v>
      </c>
      <c r="B15" s="215" t="s">
        <v>7</v>
      </c>
      <c r="C15" s="213" t="s">
        <v>9</v>
      </c>
      <c r="D15" s="243" t="s">
        <v>49</v>
      </c>
      <c r="E15" s="236" t="s">
        <v>31</v>
      </c>
      <c r="F15" s="245" t="s">
        <v>50</v>
      </c>
      <c r="G15" s="26" t="s">
        <v>23</v>
      </c>
      <c r="H15" s="153">
        <v>50</v>
      </c>
      <c r="I15" s="121">
        <v>27</v>
      </c>
      <c r="J15" s="126">
        <v>26.1</v>
      </c>
      <c r="K15" s="11" t="s">
        <v>22</v>
      </c>
      <c r="L15" s="27">
        <v>25</v>
      </c>
      <c r="M15" s="107">
        <v>26</v>
      </c>
      <c r="N15" s="225" t="s">
        <v>100</v>
      </c>
      <c r="O15" s="226"/>
    </row>
    <row r="16" spans="1:19" ht="42" customHeight="1" x14ac:dyDescent="0.25">
      <c r="A16" s="224"/>
      <c r="B16" s="216"/>
      <c r="C16" s="214"/>
      <c r="D16" s="244"/>
      <c r="E16" s="237"/>
      <c r="F16" s="246"/>
      <c r="G16" s="66"/>
      <c r="H16" s="154"/>
      <c r="I16" s="125"/>
      <c r="J16" s="128"/>
      <c r="K16" s="12" t="s">
        <v>44</v>
      </c>
      <c r="L16" s="34">
        <v>30</v>
      </c>
      <c r="M16" s="109">
        <v>31</v>
      </c>
      <c r="N16" s="227"/>
      <c r="O16" s="228"/>
    </row>
    <row r="17" spans="1:16" ht="53.4" customHeight="1" x14ac:dyDescent="0.25">
      <c r="A17" s="224"/>
      <c r="B17" s="216"/>
      <c r="C17" s="214"/>
      <c r="D17" s="244"/>
      <c r="E17" s="237"/>
      <c r="F17" s="246"/>
      <c r="G17" s="37"/>
      <c r="H17" s="155"/>
      <c r="I17" s="156"/>
      <c r="J17" s="157"/>
      <c r="K17" s="12" t="s">
        <v>47</v>
      </c>
      <c r="L17" s="34">
        <v>4</v>
      </c>
      <c r="M17" s="109">
        <v>9</v>
      </c>
      <c r="N17" s="227"/>
      <c r="O17" s="228"/>
    </row>
    <row r="18" spans="1:16" ht="184.8" customHeight="1" thickBot="1" x14ac:dyDescent="0.3">
      <c r="A18" s="28"/>
      <c r="B18" s="29"/>
      <c r="C18" s="30"/>
      <c r="D18" s="9"/>
      <c r="E18" s="84"/>
      <c r="F18" s="32"/>
      <c r="G18" s="33" t="s">
        <v>8</v>
      </c>
      <c r="H18" s="151">
        <f>H15+H16</f>
        <v>50</v>
      </c>
      <c r="I18" s="151">
        <f>I15+I16</f>
        <v>27</v>
      </c>
      <c r="J18" s="151">
        <f>J15+J16</f>
        <v>26.1</v>
      </c>
      <c r="K18" s="12" t="s">
        <v>48</v>
      </c>
      <c r="L18" s="34">
        <v>5</v>
      </c>
      <c r="M18" s="109">
        <v>4</v>
      </c>
      <c r="N18" s="229"/>
      <c r="O18" s="230"/>
    </row>
    <row r="19" spans="1:16" ht="35.4" customHeight="1" x14ac:dyDescent="0.25">
      <c r="A19" s="207" t="s">
        <v>7</v>
      </c>
      <c r="B19" s="130" t="s">
        <v>7</v>
      </c>
      <c r="C19" s="131" t="s">
        <v>51</v>
      </c>
      <c r="D19" s="210" t="s">
        <v>52</v>
      </c>
      <c r="E19" s="129" t="s">
        <v>28</v>
      </c>
      <c r="F19" s="132" t="s">
        <v>50</v>
      </c>
      <c r="G19" s="35" t="s">
        <v>23</v>
      </c>
      <c r="H19" s="158">
        <v>2.5</v>
      </c>
      <c r="I19" s="159">
        <v>2.5</v>
      </c>
      <c r="J19" s="160">
        <v>2.4</v>
      </c>
      <c r="K19" s="56" t="s">
        <v>53</v>
      </c>
      <c r="L19" s="27">
        <v>3</v>
      </c>
      <c r="M19" s="117">
        <v>4</v>
      </c>
      <c r="N19" s="231" t="s">
        <v>96</v>
      </c>
      <c r="O19" s="226"/>
    </row>
    <row r="20" spans="1:16" ht="13.8" customHeight="1" thickBot="1" x14ac:dyDescent="0.3">
      <c r="A20" s="209"/>
      <c r="B20" s="29"/>
      <c r="C20" s="30"/>
      <c r="D20" s="212"/>
      <c r="E20" s="31"/>
      <c r="F20" s="32"/>
      <c r="G20" s="33" t="s">
        <v>8</v>
      </c>
      <c r="H20" s="150">
        <f>H19</f>
        <v>2.5</v>
      </c>
      <c r="I20" s="151">
        <f t="shared" ref="I20:J20" si="0">I19</f>
        <v>2.5</v>
      </c>
      <c r="J20" s="149">
        <f t="shared" si="0"/>
        <v>2.4</v>
      </c>
      <c r="K20" s="110"/>
      <c r="L20" s="48"/>
      <c r="M20" s="116"/>
      <c r="N20" s="229"/>
      <c r="O20" s="230"/>
    </row>
    <row r="21" spans="1:16" ht="45.6" customHeight="1" x14ac:dyDescent="0.25">
      <c r="A21" s="207" t="s">
        <v>7</v>
      </c>
      <c r="B21" s="215" t="s">
        <v>7</v>
      </c>
      <c r="C21" s="213" t="s">
        <v>21</v>
      </c>
      <c r="D21" s="251" t="s">
        <v>80</v>
      </c>
      <c r="E21" s="236" t="s">
        <v>31</v>
      </c>
      <c r="F21" s="252" t="s">
        <v>87</v>
      </c>
      <c r="G21" s="71" t="s">
        <v>23</v>
      </c>
      <c r="H21" s="161">
        <v>500</v>
      </c>
      <c r="I21" s="162">
        <v>648.70000000000005</v>
      </c>
      <c r="J21" s="159">
        <v>648.70000000000005</v>
      </c>
      <c r="K21" s="74" t="s">
        <v>33</v>
      </c>
      <c r="L21" s="27">
        <v>10</v>
      </c>
      <c r="M21" s="67">
        <v>15</v>
      </c>
      <c r="N21" s="231" t="s">
        <v>97</v>
      </c>
      <c r="O21" s="226"/>
    </row>
    <row r="22" spans="1:16" ht="45" customHeight="1" x14ac:dyDescent="0.25">
      <c r="A22" s="224"/>
      <c r="B22" s="216"/>
      <c r="C22" s="214"/>
      <c r="D22" s="211"/>
      <c r="E22" s="237"/>
      <c r="F22" s="253"/>
      <c r="G22" s="72"/>
      <c r="H22" s="163"/>
      <c r="I22" s="164"/>
      <c r="J22" s="163"/>
      <c r="K22" s="75" t="s">
        <v>54</v>
      </c>
      <c r="L22" s="38">
        <v>60</v>
      </c>
      <c r="M22" s="39">
        <v>42</v>
      </c>
      <c r="N22" s="227"/>
      <c r="O22" s="228"/>
      <c r="P22" s="8"/>
    </row>
    <row r="23" spans="1:16" ht="34.799999999999997" customHeight="1" thickBot="1" x14ac:dyDescent="0.3">
      <c r="A23" s="28"/>
      <c r="B23" s="29"/>
      <c r="C23" s="30"/>
      <c r="D23" s="212"/>
      <c r="E23" s="266"/>
      <c r="F23" s="254"/>
      <c r="G23" s="70" t="s">
        <v>8</v>
      </c>
      <c r="H23" s="151">
        <f t="shared" ref="H23:J23" si="1">H21+H22</f>
        <v>500</v>
      </c>
      <c r="I23" s="150">
        <f t="shared" si="1"/>
        <v>648.70000000000005</v>
      </c>
      <c r="J23" s="151">
        <f t="shared" si="1"/>
        <v>648.70000000000005</v>
      </c>
      <c r="K23" s="76"/>
      <c r="L23" s="40"/>
      <c r="M23" s="41"/>
      <c r="N23" s="229"/>
      <c r="O23" s="230"/>
    </row>
    <row r="24" spans="1:16" ht="31.2" customHeight="1" x14ac:dyDescent="0.25">
      <c r="A24" s="207" t="s">
        <v>7</v>
      </c>
      <c r="B24" s="112" t="s">
        <v>7</v>
      </c>
      <c r="C24" s="113" t="s">
        <v>88</v>
      </c>
      <c r="D24" s="210" t="s">
        <v>91</v>
      </c>
      <c r="E24" s="111" t="s">
        <v>89</v>
      </c>
      <c r="F24" s="114" t="s">
        <v>90</v>
      </c>
      <c r="G24" s="35" t="s">
        <v>23</v>
      </c>
      <c r="H24" s="158">
        <v>60</v>
      </c>
      <c r="I24" s="159">
        <v>17</v>
      </c>
      <c r="J24" s="160">
        <v>7</v>
      </c>
      <c r="K24" s="56" t="s">
        <v>92</v>
      </c>
      <c r="L24" s="27">
        <v>2</v>
      </c>
      <c r="M24" s="117">
        <v>1</v>
      </c>
      <c r="N24" s="225" t="s">
        <v>99</v>
      </c>
      <c r="O24" s="226"/>
    </row>
    <row r="25" spans="1:16" ht="37.200000000000003" customHeight="1" thickBot="1" x14ac:dyDescent="0.3">
      <c r="A25" s="224"/>
      <c r="B25" s="29"/>
      <c r="C25" s="30"/>
      <c r="D25" s="212"/>
      <c r="E25" s="31"/>
      <c r="F25" s="32"/>
      <c r="G25" s="33" t="s">
        <v>8</v>
      </c>
      <c r="H25" s="150">
        <f>H24</f>
        <v>60</v>
      </c>
      <c r="I25" s="151">
        <f t="shared" ref="I25:J25" si="2">I24</f>
        <v>17</v>
      </c>
      <c r="J25" s="149">
        <f t="shared" si="2"/>
        <v>7</v>
      </c>
      <c r="K25" s="14"/>
      <c r="L25" s="48"/>
      <c r="M25" s="116"/>
      <c r="N25" s="229"/>
      <c r="O25" s="230"/>
    </row>
    <row r="26" spans="1:16" ht="14.25" customHeight="1" thickBot="1" x14ac:dyDescent="0.3">
      <c r="A26" s="42" t="s">
        <v>7</v>
      </c>
      <c r="B26" s="43" t="s">
        <v>7</v>
      </c>
      <c r="C26" s="217" t="s">
        <v>10</v>
      </c>
      <c r="D26" s="218"/>
      <c r="E26" s="218"/>
      <c r="F26" s="218"/>
      <c r="G26" s="219"/>
      <c r="H26" s="152">
        <f>H23+H18+H14+H20+H25</f>
        <v>3092.6</v>
      </c>
      <c r="I26" s="152">
        <f t="shared" ref="I26:J26" si="3">I23+I18+I14+I20+I25</f>
        <v>3145.7999999999993</v>
      </c>
      <c r="J26" s="152">
        <f t="shared" si="3"/>
        <v>3132.7</v>
      </c>
      <c r="K26" s="44"/>
      <c r="L26" s="45"/>
      <c r="M26" s="45"/>
      <c r="N26" s="270"/>
      <c r="O26" s="271"/>
    </row>
    <row r="27" spans="1:16" ht="15" customHeight="1" thickBot="1" x14ac:dyDescent="0.3">
      <c r="A27" s="42" t="s">
        <v>7</v>
      </c>
      <c r="B27" s="46" t="s">
        <v>9</v>
      </c>
      <c r="C27" s="220" t="s">
        <v>45</v>
      </c>
      <c r="D27" s="221"/>
      <c r="E27" s="221"/>
      <c r="F27" s="221"/>
      <c r="G27" s="221"/>
      <c r="H27" s="221"/>
      <c r="I27" s="221"/>
      <c r="J27" s="221"/>
      <c r="K27" s="221"/>
      <c r="L27" s="221"/>
      <c r="M27" s="221"/>
      <c r="N27" s="272"/>
      <c r="O27" s="273"/>
    </row>
    <row r="28" spans="1:16" ht="37.200000000000003" customHeight="1" x14ac:dyDescent="0.25">
      <c r="A28" s="207" t="s">
        <v>7</v>
      </c>
      <c r="B28" s="98" t="s">
        <v>9</v>
      </c>
      <c r="C28" s="96" t="s">
        <v>9</v>
      </c>
      <c r="D28" s="210" t="s">
        <v>93</v>
      </c>
      <c r="E28" s="100" t="s">
        <v>28</v>
      </c>
      <c r="F28" s="102" t="s">
        <v>50</v>
      </c>
      <c r="G28" s="68" t="s">
        <v>23</v>
      </c>
      <c r="H28" s="165">
        <v>40</v>
      </c>
      <c r="I28" s="121">
        <v>25</v>
      </c>
      <c r="J28" s="121">
        <v>20.7</v>
      </c>
      <c r="K28" s="222" t="s">
        <v>26</v>
      </c>
      <c r="L28" s="27">
        <v>25</v>
      </c>
      <c r="M28" s="67">
        <v>8</v>
      </c>
      <c r="N28" s="231" t="s">
        <v>98</v>
      </c>
      <c r="O28" s="226"/>
    </row>
    <row r="29" spans="1:16" ht="14.4" customHeight="1" x14ac:dyDescent="0.25">
      <c r="A29" s="208"/>
      <c r="B29" s="99"/>
      <c r="C29" s="97"/>
      <c r="D29" s="211"/>
      <c r="E29" s="101" t="s">
        <v>29</v>
      </c>
      <c r="F29" s="47"/>
      <c r="G29" s="69"/>
      <c r="H29" s="166"/>
      <c r="I29" s="167"/>
      <c r="J29" s="167"/>
      <c r="K29" s="223"/>
      <c r="L29" s="38"/>
      <c r="M29" s="39"/>
      <c r="N29" s="227"/>
      <c r="O29" s="228"/>
    </row>
    <row r="30" spans="1:16" ht="34.200000000000003" customHeight="1" thickBot="1" x14ac:dyDescent="0.3">
      <c r="A30" s="209"/>
      <c r="B30" s="29"/>
      <c r="C30" s="30"/>
      <c r="D30" s="212"/>
      <c r="E30" s="31"/>
      <c r="F30" s="32"/>
      <c r="G30" s="70" t="s">
        <v>8</v>
      </c>
      <c r="H30" s="151">
        <f>H28+H29</f>
        <v>40</v>
      </c>
      <c r="I30" s="151">
        <f t="shared" ref="I30:J30" si="4">I28+I29</f>
        <v>25</v>
      </c>
      <c r="J30" s="151">
        <f t="shared" si="4"/>
        <v>20.7</v>
      </c>
      <c r="K30" s="110"/>
      <c r="L30" s="48"/>
      <c r="M30" s="41"/>
      <c r="N30" s="229"/>
      <c r="O30" s="230"/>
    </row>
    <row r="31" spans="1:16" ht="16.5" customHeight="1" thickBot="1" x14ac:dyDescent="0.3">
      <c r="A31" s="42" t="s">
        <v>7</v>
      </c>
      <c r="B31" s="43" t="s">
        <v>9</v>
      </c>
      <c r="C31" s="217" t="s">
        <v>10</v>
      </c>
      <c r="D31" s="218"/>
      <c r="E31" s="218"/>
      <c r="F31" s="218"/>
      <c r="G31" s="219"/>
      <c r="H31" s="152">
        <f>H30*1</f>
        <v>40</v>
      </c>
      <c r="I31" s="152">
        <f t="shared" ref="I31:J31" si="5">I30*1</f>
        <v>25</v>
      </c>
      <c r="J31" s="152">
        <f t="shared" si="5"/>
        <v>20.7</v>
      </c>
      <c r="K31" s="44"/>
      <c r="L31" s="45"/>
      <c r="M31" s="45"/>
      <c r="N31" s="270"/>
      <c r="O31" s="271"/>
    </row>
    <row r="32" spans="1:16" ht="14.25" customHeight="1" thickBot="1" x14ac:dyDescent="0.3">
      <c r="A32" s="49" t="s">
        <v>7</v>
      </c>
      <c r="B32" s="249" t="s">
        <v>11</v>
      </c>
      <c r="C32" s="250"/>
      <c r="D32" s="250"/>
      <c r="E32" s="250"/>
      <c r="F32" s="250"/>
      <c r="G32" s="250"/>
      <c r="H32" s="135">
        <f>H26+H31</f>
        <v>3132.6</v>
      </c>
      <c r="I32" s="135">
        <f>I26+I31</f>
        <v>3170.7999999999993</v>
      </c>
      <c r="J32" s="135">
        <f>J26+J31</f>
        <v>3153.3999999999996</v>
      </c>
      <c r="K32" s="50"/>
      <c r="L32" s="50"/>
      <c r="M32" s="50"/>
      <c r="N32" s="274"/>
      <c r="O32" s="275"/>
    </row>
    <row r="33" spans="1:16" ht="14.25" customHeight="1" thickBot="1" x14ac:dyDescent="0.3">
      <c r="A33" s="51" t="s">
        <v>7</v>
      </c>
      <c r="B33" s="276" t="s">
        <v>12</v>
      </c>
      <c r="C33" s="277"/>
      <c r="D33" s="277"/>
      <c r="E33" s="277"/>
      <c r="F33" s="277"/>
      <c r="G33" s="277"/>
      <c r="H33" s="136">
        <f t="shared" ref="H33:I33" si="6">H32</f>
        <v>3132.6</v>
      </c>
      <c r="I33" s="136">
        <f t="shared" si="6"/>
        <v>3170.7999999999993</v>
      </c>
      <c r="J33" s="136">
        <f>J32</f>
        <v>3153.3999999999996</v>
      </c>
      <c r="K33" s="269"/>
      <c r="L33" s="269"/>
      <c r="M33" s="269"/>
      <c r="N33" s="272"/>
      <c r="O33" s="273"/>
    </row>
    <row r="34" spans="1:16" ht="13.2" x14ac:dyDescent="0.25">
      <c r="A34" s="85"/>
      <c r="B34" s="85"/>
      <c r="C34" s="85"/>
      <c r="D34" s="85"/>
      <c r="E34" s="86"/>
      <c r="F34" s="85"/>
      <c r="G34" s="87"/>
      <c r="H34" s="85"/>
      <c r="I34" s="85"/>
      <c r="J34" s="85"/>
      <c r="K34" s="85"/>
      <c r="L34" s="89"/>
      <c r="M34" s="85"/>
      <c r="N34" s="88"/>
      <c r="O34" s="88"/>
    </row>
    <row r="35" spans="1:16" ht="13.2" x14ac:dyDescent="0.25">
      <c r="A35" s="85"/>
      <c r="B35" s="85"/>
      <c r="C35" s="85"/>
      <c r="D35" s="85"/>
      <c r="E35" s="86"/>
      <c r="F35" s="85"/>
      <c r="G35" s="87"/>
      <c r="H35" s="85"/>
      <c r="I35" s="85"/>
      <c r="J35" s="85"/>
      <c r="K35" s="85"/>
      <c r="L35" s="89"/>
      <c r="M35" s="85"/>
      <c r="N35" s="88"/>
      <c r="O35" s="88"/>
    </row>
    <row r="36" spans="1:16" ht="13.2" x14ac:dyDescent="0.25">
      <c r="A36" s="85"/>
      <c r="B36" s="85"/>
      <c r="C36" s="85"/>
      <c r="D36" s="85"/>
      <c r="E36" s="86"/>
      <c r="F36" s="85"/>
      <c r="G36" s="87"/>
      <c r="H36" s="85"/>
      <c r="I36" s="85"/>
      <c r="J36" s="85"/>
      <c r="K36" s="85"/>
      <c r="L36" s="89"/>
      <c r="M36" s="85"/>
      <c r="N36" s="88"/>
      <c r="O36" s="88"/>
    </row>
    <row r="37" spans="1:16" ht="13.2" x14ac:dyDescent="0.25">
      <c r="A37" s="85"/>
      <c r="B37" s="85"/>
      <c r="C37" s="85"/>
      <c r="D37" s="85"/>
      <c r="E37" s="86"/>
      <c r="F37" s="85"/>
      <c r="G37" s="87"/>
      <c r="H37" s="85"/>
      <c r="I37" s="85"/>
      <c r="J37" s="85"/>
      <c r="K37" s="85"/>
      <c r="L37" s="89"/>
      <c r="M37" s="85"/>
      <c r="N37" s="88"/>
      <c r="O37" s="88"/>
    </row>
    <row r="38" spans="1:16" ht="13.2" x14ac:dyDescent="0.25">
      <c r="A38" s="85"/>
      <c r="B38" s="85"/>
      <c r="C38" s="85"/>
      <c r="D38" s="85"/>
      <c r="E38" s="86"/>
      <c r="F38" s="85"/>
      <c r="G38" s="87"/>
      <c r="H38" s="85"/>
      <c r="I38" s="85"/>
      <c r="J38" s="85"/>
      <c r="K38" s="85"/>
      <c r="L38" s="89"/>
      <c r="M38" s="85"/>
      <c r="N38" s="88"/>
      <c r="O38" s="88"/>
    </row>
    <row r="39" spans="1:16" ht="13.2" x14ac:dyDescent="0.25">
      <c r="A39" s="85"/>
      <c r="B39" s="85"/>
      <c r="C39" s="85"/>
      <c r="D39" s="85"/>
      <c r="E39" s="86"/>
      <c r="F39" s="85"/>
      <c r="G39" s="87"/>
      <c r="H39" s="85"/>
      <c r="I39" s="85"/>
      <c r="J39" s="85"/>
      <c r="K39" s="85"/>
      <c r="L39" s="89"/>
      <c r="M39" s="85"/>
      <c r="N39" s="88"/>
      <c r="O39" s="88"/>
    </row>
    <row r="40" spans="1:16" ht="13.2" x14ac:dyDescent="0.25">
      <c r="A40" s="85"/>
      <c r="B40" s="85"/>
      <c r="C40" s="85"/>
      <c r="D40" s="85"/>
      <c r="E40" s="86"/>
      <c r="F40" s="85"/>
      <c r="G40" s="87"/>
      <c r="H40" s="85"/>
      <c r="I40" s="85"/>
      <c r="J40" s="85"/>
      <c r="K40" s="85"/>
      <c r="L40" s="89"/>
      <c r="M40" s="85"/>
      <c r="N40" s="88"/>
      <c r="O40" s="88"/>
    </row>
    <row r="41" spans="1:16" ht="13.2" x14ac:dyDescent="0.25">
      <c r="A41" s="85"/>
      <c r="B41" s="85"/>
      <c r="C41" s="85"/>
      <c r="D41" s="85"/>
      <c r="E41" s="86"/>
      <c r="F41" s="85"/>
      <c r="G41" s="87"/>
      <c r="H41" s="85"/>
      <c r="I41" s="85"/>
      <c r="J41" s="85"/>
      <c r="K41" s="85"/>
      <c r="L41" s="89"/>
      <c r="M41" s="85"/>
      <c r="N41" s="88"/>
      <c r="O41" s="88"/>
    </row>
    <row r="42" spans="1:16" ht="13.2" x14ac:dyDescent="0.25">
      <c r="A42" s="85"/>
      <c r="B42" s="85"/>
      <c r="C42" s="85"/>
      <c r="D42" s="85"/>
      <c r="E42" s="86"/>
      <c r="F42" s="85"/>
      <c r="G42" s="87"/>
      <c r="H42" s="85"/>
      <c r="I42" s="85"/>
      <c r="J42" s="85"/>
      <c r="K42" s="85"/>
      <c r="L42" s="89"/>
      <c r="M42" s="85"/>
      <c r="N42" s="88"/>
      <c r="O42" s="88"/>
    </row>
    <row r="43" spans="1:16" ht="13.2" x14ac:dyDescent="0.25">
      <c r="A43" s="85"/>
      <c r="B43" s="85"/>
      <c r="C43" s="85"/>
      <c r="D43" s="85"/>
      <c r="E43" s="90"/>
      <c r="F43" s="85"/>
      <c r="G43" s="87"/>
      <c r="H43" s="85"/>
      <c r="I43" s="85"/>
      <c r="J43" s="85"/>
      <c r="K43" s="85"/>
      <c r="L43" s="89"/>
      <c r="M43" s="85"/>
      <c r="N43" s="88"/>
      <c r="O43" s="88"/>
    </row>
    <row r="44" spans="1:16" ht="13.8" customHeight="1" x14ac:dyDescent="0.25">
      <c r="A44" s="85"/>
      <c r="B44" s="85"/>
      <c r="C44" s="91"/>
      <c r="D44" s="92"/>
      <c r="E44" s="293" t="s">
        <v>13</v>
      </c>
      <c r="F44" s="294"/>
      <c r="G44" s="294"/>
      <c r="H44" s="294"/>
      <c r="I44" s="294"/>
      <c r="J44" s="294"/>
      <c r="K44" s="85"/>
      <c r="L44" s="89"/>
      <c r="M44" s="85"/>
      <c r="N44" s="88"/>
      <c r="O44" s="88"/>
    </row>
    <row r="45" spans="1:16" ht="14.4" customHeight="1" thickBot="1" x14ac:dyDescent="0.3">
      <c r="A45" s="85"/>
      <c r="B45" s="85"/>
      <c r="C45" s="85"/>
      <c r="D45" s="85"/>
      <c r="E45" s="86"/>
      <c r="F45" s="85"/>
      <c r="G45" s="87"/>
      <c r="H45" s="85"/>
      <c r="I45" s="85"/>
      <c r="J45" s="85"/>
      <c r="K45" s="93"/>
      <c r="L45" s="93"/>
      <c r="M45" s="93"/>
      <c r="N45" s="93"/>
      <c r="O45" s="93"/>
      <c r="P45" s="7"/>
    </row>
    <row r="46" spans="1:16" ht="74.400000000000006" customHeight="1" thickBot="1" x14ac:dyDescent="0.3">
      <c r="A46" s="85"/>
      <c r="B46" s="85"/>
      <c r="C46" s="278" t="s">
        <v>14</v>
      </c>
      <c r="D46" s="279"/>
      <c r="E46" s="279"/>
      <c r="F46" s="279"/>
      <c r="G46" s="280"/>
      <c r="H46" s="118" t="s">
        <v>82</v>
      </c>
      <c r="I46" s="119" t="s">
        <v>83</v>
      </c>
      <c r="J46" s="119" t="s">
        <v>84</v>
      </c>
      <c r="K46" s="85"/>
      <c r="L46" s="89"/>
      <c r="M46" s="85"/>
      <c r="N46" s="88"/>
      <c r="O46" s="88"/>
    </row>
    <row r="47" spans="1:16" ht="13.8" thickBot="1" x14ac:dyDescent="0.3">
      <c r="C47" s="257" t="s">
        <v>15</v>
      </c>
      <c r="D47" s="258"/>
      <c r="E47" s="258"/>
      <c r="F47" s="258"/>
      <c r="G47" s="259"/>
      <c r="H47" s="137">
        <f>H48+H49+H50+H53+H51+H52</f>
        <v>3132.6</v>
      </c>
      <c r="I47" s="137">
        <f t="shared" ref="I47:J47" si="7">I48+I49+I50+I53+I51+I52</f>
        <v>3170.7999999999997</v>
      </c>
      <c r="J47" s="138">
        <f t="shared" si="7"/>
        <v>3153.3999999999996</v>
      </c>
    </row>
    <row r="48" spans="1:16" ht="13.2" x14ac:dyDescent="0.25">
      <c r="C48" s="260" t="s">
        <v>37</v>
      </c>
      <c r="D48" s="261"/>
      <c r="E48" s="261"/>
      <c r="F48" s="261"/>
      <c r="G48" s="262"/>
      <c r="H48" s="139">
        <v>2905.4</v>
      </c>
      <c r="I48" s="140">
        <v>2945.9</v>
      </c>
      <c r="J48" s="140">
        <v>2930.6</v>
      </c>
    </row>
    <row r="49" spans="3:10" ht="13.2" x14ac:dyDescent="0.25">
      <c r="C49" s="263" t="s">
        <v>78</v>
      </c>
      <c r="D49" s="264"/>
      <c r="E49" s="264"/>
      <c r="F49" s="264"/>
      <c r="G49" s="265"/>
      <c r="H49" s="143">
        <v>0</v>
      </c>
      <c r="I49" s="144">
        <v>0</v>
      </c>
      <c r="J49" s="144">
        <v>0</v>
      </c>
    </row>
    <row r="50" spans="3:10" ht="13.2" x14ac:dyDescent="0.25">
      <c r="C50" s="263" t="s">
        <v>38</v>
      </c>
      <c r="D50" s="287"/>
      <c r="E50" s="287"/>
      <c r="F50" s="287"/>
      <c r="G50" s="288"/>
      <c r="H50" s="143">
        <v>0</v>
      </c>
      <c r="I50" s="144">
        <v>0</v>
      </c>
      <c r="J50" s="144">
        <v>0</v>
      </c>
    </row>
    <row r="51" spans="3:10" ht="13.2" x14ac:dyDescent="0.25">
      <c r="C51" s="260" t="s">
        <v>79</v>
      </c>
      <c r="D51" s="261"/>
      <c r="E51" s="261"/>
      <c r="F51" s="261"/>
      <c r="G51" s="289"/>
      <c r="H51" s="145">
        <v>198</v>
      </c>
      <c r="I51" s="146">
        <v>198.2</v>
      </c>
      <c r="J51" s="146">
        <v>196.1</v>
      </c>
    </row>
    <row r="52" spans="3:10" ht="13.2" x14ac:dyDescent="0.25">
      <c r="C52" s="290" t="s">
        <v>39</v>
      </c>
      <c r="D52" s="291"/>
      <c r="E52" s="291"/>
      <c r="F52" s="291"/>
      <c r="G52" s="292"/>
      <c r="H52" s="145">
        <v>0</v>
      </c>
      <c r="I52" s="146">
        <v>0</v>
      </c>
      <c r="J52" s="146">
        <v>0</v>
      </c>
    </row>
    <row r="53" spans="3:10" ht="13.8" thickBot="1" x14ac:dyDescent="0.3">
      <c r="C53" s="263" t="s">
        <v>94</v>
      </c>
      <c r="D53" s="264"/>
      <c r="E53" s="264"/>
      <c r="F53" s="264"/>
      <c r="G53" s="265"/>
      <c r="H53" s="145">
        <v>29.2</v>
      </c>
      <c r="I53" s="146">
        <v>26.7</v>
      </c>
      <c r="J53" s="146">
        <v>26.7</v>
      </c>
    </row>
    <row r="54" spans="3:10" ht="13.8" thickBot="1" x14ac:dyDescent="0.3">
      <c r="C54" s="257" t="s">
        <v>16</v>
      </c>
      <c r="D54" s="258"/>
      <c r="E54" s="258"/>
      <c r="F54" s="258"/>
      <c r="G54" s="259"/>
      <c r="H54" s="147">
        <f>H55*1</f>
        <v>0</v>
      </c>
      <c r="I54" s="147">
        <f t="shared" ref="I54:J54" si="8">I55*1</f>
        <v>0</v>
      </c>
      <c r="J54" s="148">
        <f t="shared" si="8"/>
        <v>0</v>
      </c>
    </row>
    <row r="55" spans="3:10" ht="13.8" thickBot="1" x14ac:dyDescent="0.3">
      <c r="C55" s="281" t="s">
        <v>40</v>
      </c>
      <c r="D55" s="282"/>
      <c r="E55" s="282"/>
      <c r="F55" s="282"/>
      <c r="G55" s="283"/>
      <c r="H55" s="145"/>
      <c r="I55" s="146"/>
      <c r="J55" s="146"/>
    </row>
    <row r="56" spans="3:10" ht="13.8" thickBot="1" x14ac:dyDescent="0.3">
      <c r="C56" s="284" t="s">
        <v>17</v>
      </c>
      <c r="D56" s="285"/>
      <c r="E56" s="285"/>
      <c r="F56" s="285"/>
      <c r="G56" s="286"/>
      <c r="H56" s="141">
        <f>H54+H47</f>
        <v>3132.6</v>
      </c>
      <c r="I56" s="141">
        <f t="shared" ref="I56:J56" si="9">I54+I47</f>
        <v>3170.7999999999997</v>
      </c>
      <c r="J56" s="142">
        <f t="shared" si="9"/>
        <v>3153.3999999999996</v>
      </c>
    </row>
  </sheetData>
  <mergeCells count="73">
    <mergeCell ref="N24:O25"/>
    <mergeCell ref="C55:G55"/>
    <mergeCell ref="C56:G56"/>
    <mergeCell ref="C50:G50"/>
    <mergeCell ref="C51:G51"/>
    <mergeCell ref="C52:G52"/>
    <mergeCell ref="C53:G53"/>
    <mergeCell ref="C54:G54"/>
    <mergeCell ref="E44:J44"/>
    <mergeCell ref="N5:N7"/>
    <mergeCell ref="C47:G47"/>
    <mergeCell ref="C48:G48"/>
    <mergeCell ref="C49:G49"/>
    <mergeCell ref="E21:E23"/>
    <mergeCell ref="N10:O14"/>
    <mergeCell ref="O5:O7"/>
    <mergeCell ref="N28:O30"/>
    <mergeCell ref="K33:M33"/>
    <mergeCell ref="N19:O20"/>
    <mergeCell ref="N26:O27"/>
    <mergeCell ref="N31:O33"/>
    <mergeCell ref="B33:G33"/>
    <mergeCell ref="B5:B7"/>
    <mergeCell ref="C46:G46"/>
    <mergeCell ref="D24:D25"/>
    <mergeCell ref="B15:B17"/>
    <mergeCell ref="D10:D12"/>
    <mergeCell ref="B32:G32"/>
    <mergeCell ref="C31:G31"/>
    <mergeCell ref="C15:C17"/>
    <mergeCell ref="D21:D23"/>
    <mergeCell ref="F21:F23"/>
    <mergeCell ref="A10:A12"/>
    <mergeCell ref="B10:B12"/>
    <mergeCell ref="N15:O18"/>
    <mergeCell ref="N21:O23"/>
    <mergeCell ref="N8:O9"/>
    <mergeCell ref="C10:C12"/>
    <mergeCell ref="A19:A20"/>
    <mergeCell ref="D19:D20"/>
    <mergeCell ref="E15:E17"/>
    <mergeCell ref="C9:M9"/>
    <mergeCell ref="B8:M8"/>
    <mergeCell ref="E10:E12"/>
    <mergeCell ref="F10:F12"/>
    <mergeCell ref="A15:A17"/>
    <mergeCell ref="D15:D17"/>
    <mergeCell ref="F15:F17"/>
    <mergeCell ref="A28:A30"/>
    <mergeCell ref="D28:D30"/>
    <mergeCell ref="C21:C22"/>
    <mergeCell ref="B21:B22"/>
    <mergeCell ref="C26:G26"/>
    <mergeCell ref="C27:M27"/>
    <mergeCell ref="K28:K29"/>
    <mergeCell ref="A21:A22"/>
    <mergeCell ref="A24:A25"/>
    <mergeCell ref="A5:A7"/>
    <mergeCell ref="C5:C7"/>
    <mergeCell ref="I1:M1"/>
    <mergeCell ref="H6:H7"/>
    <mergeCell ref="L6:M6"/>
    <mergeCell ref="D3:K3"/>
    <mergeCell ref="K6:K7"/>
    <mergeCell ref="K5:M5"/>
    <mergeCell ref="G5:G7"/>
    <mergeCell ref="F5:F7"/>
    <mergeCell ref="H5:J5"/>
    <mergeCell ref="D5:D7"/>
    <mergeCell ref="E5:E7"/>
    <mergeCell ref="I6:I7"/>
    <mergeCell ref="J6:J7"/>
    <mergeCell ref="D2:O2"/>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D18" sqref="D18"/>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57" t="s">
        <v>55</v>
      </c>
      <c r="C3" s="58" t="s">
        <v>56</v>
      </c>
    </row>
    <row r="4" spans="2:3" ht="15.6" x14ac:dyDescent="0.25">
      <c r="B4" s="59">
        <v>0</v>
      </c>
      <c r="C4" s="60" t="s">
        <v>57</v>
      </c>
    </row>
    <row r="5" spans="2:3" ht="15.6" x14ac:dyDescent="0.25">
      <c r="B5" s="61">
        <v>1</v>
      </c>
      <c r="C5" s="62" t="s">
        <v>58</v>
      </c>
    </row>
    <row r="6" spans="2:3" ht="15.6" x14ac:dyDescent="0.25">
      <c r="B6" s="61">
        <v>2</v>
      </c>
      <c r="C6" s="62" t="s">
        <v>59</v>
      </c>
    </row>
    <row r="7" spans="2:3" ht="15.6" x14ac:dyDescent="0.25">
      <c r="B7" s="61">
        <v>3</v>
      </c>
      <c r="C7" s="62" t="s">
        <v>60</v>
      </c>
    </row>
    <row r="8" spans="2:3" ht="15.6" x14ac:dyDescent="0.25">
      <c r="B8" s="61">
        <v>4</v>
      </c>
      <c r="C8" s="62" t="s">
        <v>61</v>
      </c>
    </row>
    <row r="9" spans="2:3" ht="15.6" x14ac:dyDescent="0.25">
      <c r="B9" s="61">
        <v>5</v>
      </c>
      <c r="C9" s="62" t="s">
        <v>62</v>
      </c>
    </row>
    <row r="10" spans="2:3" ht="15.6" x14ac:dyDescent="0.25">
      <c r="B10" s="61">
        <v>6</v>
      </c>
      <c r="C10" s="62" t="s">
        <v>63</v>
      </c>
    </row>
    <row r="11" spans="2:3" ht="15.6" x14ac:dyDescent="0.25">
      <c r="B11" s="61">
        <v>7</v>
      </c>
      <c r="C11" s="62" t="s">
        <v>64</v>
      </c>
    </row>
    <row r="12" spans="2:3" ht="15.6" x14ac:dyDescent="0.25">
      <c r="B12" s="61">
        <v>8</v>
      </c>
      <c r="C12" s="62" t="s">
        <v>65</v>
      </c>
    </row>
    <row r="13" spans="2:3" ht="15.6" x14ac:dyDescent="0.25">
      <c r="B13" s="61">
        <v>9</v>
      </c>
      <c r="C13" s="62" t="s">
        <v>66</v>
      </c>
    </row>
    <row r="14" spans="2:3" ht="15.6" x14ac:dyDescent="0.25">
      <c r="B14" s="61">
        <v>10</v>
      </c>
      <c r="C14" s="62" t="s">
        <v>67</v>
      </c>
    </row>
    <row r="15" spans="2:3" ht="31.2" x14ac:dyDescent="0.25">
      <c r="B15" s="61">
        <v>11</v>
      </c>
      <c r="C15" s="62" t="s">
        <v>68</v>
      </c>
    </row>
    <row r="16" spans="2:3" ht="15.6" x14ac:dyDescent="0.25">
      <c r="B16" s="61">
        <v>12</v>
      </c>
      <c r="C16" s="62" t="s">
        <v>69</v>
      </c>
    </row>
    <row r="17" spans="2:3" ht="15.6" x14ac:dyDescent="0.25">
      <c r="B17" s="61">
        <v>13</v>
      </c>
      <c r="C17" s="62" t="s">
        <v>70</v>
      </c>
    </row>
    <row r="18" spans="2:3" ht="15.6" x14ac:dyDescent="0.25">
      <c r="B18" s="61">
        <v>14</v>
      </c>
      <c r="C18" s="62" t="s">
        <v>71</v>
      </c>
    </row>
    <row r="19" spans="2:3" ht="15.6" x14ac:dyDescent="0.25">
      <c r="B19" s="61">
        <v>15</v>
      </c>
      <c r="C19" s="62" t="s">
        <v>72</v>
      </c>
    </row>
    <row r="20" spans="2:3" ht="15.6" x14ac:dyDescent="0.25">
      <c r="B20" s="61">
        <v>16</v>
      </c>
      <c r="C20" s="62" t="s">
        <v>73</v>
      </c>
    </row>
    <row r="21" spans="2:3" ht="15.6" x14ac:dyDescent="0.25">
      <c r="B21" s="61">
        <v>17</v>
      </c>
      <c r="C21" s="62" t="s">
        <v>74</v>
      </c>
    </row>
    <row r="22" spans="2:3" ht="16.2" thickBot="1" x14ac:dyDescent="0.3">
      <c r="B22" s="63">
        <v>18</v>
      </c>
      <c r="C22" s="64" t="s">
        <v>75</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Asta Puodžiūnienė</cp:lastModifiedBy>
  <cp:lastPrinted>2019-03-04T07:29:30Z</cp:lastPrinted>
  <dcterms:created xsi:type="dcterms:W3CDTF">1996-10-14T23:33:28Z</dcterms:created>
  <dcterms:modified xsi:type="dcterms:W3CDTF">2019-03-04T07:32:05Z</dcterms:modified>
</cp:coreProperties>
</file>