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8-2020\2018 Ataskaita\"/>
    </mc:Choice>
  </mc:AlternateContent>
  <bookViews>
    <workbookView xWindow="0" yWindow="0" windowWidth="23040" windowHeight="9384"/>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36" i="2" l="1"/>
  <c r="J36" i="2"/>
  <c r="H36" i="2"/>
  <c r="J58" i="2" l="1"/>
  <c r="I58" i="2"/>
  <c r="H58" i="2"/>
  <c r="J64" i="2" l="1"/>
  <c r="I64" i="2"/>
  <c r="H64" i="2"/>
  <c r="I66" i="2"/>
  <c r="J66" i="2" l="1"/>
  <c r="H66" i="2"/>
  <c r="J50" i="2" l="1"/>
  <c r="J51" i="2" s="1"/>
  <c r="H50" i="2"/>
  <c r="H51" i="2" s="1"/>
  <c r="I50" i="2"/>
  <c r="I51" i="2" s="1"/>
  <c r="I46" i="2" l="1"/>
  <c r="I52" i="2" s="1"/>
  <c r="J46" i="2"/>
  <c r="J52" i="2" s="1"/>
  <c r="H46" i="2"/>
  <c r="H52" i="2" s="1"/>
  <c r="J45" i="2"/>
  <c r="I45" i="2"/>
  <c r="H45" i="2"/>
  <c r="J43" i="2"/>
  <c r="I43" i="2"/>
  <c r="H43" i="2"/>
  <c r="J41" i="2"/>
  <c r="I41" i="2"/>
  <c r="H41" i="2"/>
  <c r="I14" i="2"/>
  <c r="J14" i="2"/>
  <c r="H14" i="2"/>
  <c r="I34" i="2" l="1"/>
  <c r="J34" i="2"/>
  <c r="H34" i="2"/>
  <c r="I32" i="2"/>
  <c r="J32" i="2"/>
  <c r="H32" i="2"/>
  <c r="I30" i="2"/>
  <c r="J30" i="2"/>
  <c r="H30" i="2"/>
  <c r="I23" i="2"/>
  <c r="J23" i="2"/>
  <c r="H23" i="2"/>
  <c r="I16" i="2"/>
  <c r="J16" i="2"/>
  <c r="I12" i="2"/>
  <c r="J12" i="2"/>
  <c r="H12" i="2"/>
  <c r="I17" i="2" l="1"/>
  <c r="J17" i="2"/>
  <c r="H25" i="2" l="1"/>
  <c r="H26" i="2" s="1"/>
  <c r="I25" i="2"/>
  <c r="J25" i="2"/>
  <c r="H16" i="2"/>
  <c r="H35" i="2"/>
  <c r="I35" i="2"/>
  <c r="J35" i="2"/>
  <c r="J26" i="2" l="1"/>
  <c r="J37" i="2" s="1"/>
  <c r="J53" i="2" s="1"/>
  <c r="I26" i="2"/>
  <c r="I37" i="2" s="1"/>
  <c r="I53" i="2" s="1"/>
  <c r="H17" i="2"/>
  <c r="H37" i="2" s="1"/>
  <c r="H53" i="2" s="1"/>
</calcChain>
</file>

<file path=xl/sharedStrings.xml><?xml version="1.0" encoding="utf-8"?>
<sst xmlns="http://schemas.openxmlformats.org/spreadsheetml/2006/main" count="234" uniqueCount="121">
  <si>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</si>
  <si>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</si>
  <si>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</si>
  <si>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</si>
  <si>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</si>
  <si>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</si>
  <si>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</si>
  <si>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</si>
  <si>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</si>
  <si>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</si>
  <si>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</si>
  <si>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</si>
  <si>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</si>
  <si>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</si>
  <si>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</si>
  <si>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</si>
  <si>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</si>
  <si>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</si>
  <si>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Priemonių vykdytojų kodų klasifikatorius</t>
  </si>
  <si>
    <t>03</t>
  </si>
  <si>
    <t>04</t>
  </si>
  <si>
    <t>288724610</t>
  </si>
  <si>
    <t>Pakviesta užsienio delegacijų</t>
  </si>
  <si>
    <t>+</t>
  </si>
  <si>
    <t>SB</t>
  </si>
  <si>
    <t>Plėtoti  tarptautinį bendradarbiavimą</t>
  </si>
  <si>
    <t>Skleisti informaciją apie Panevėžio miesto savivaldybės veiklą, sprendimus, projektus, renginius spaudoje, internete, televizijoje, radijuje, socialiniuose tinkluose, leidiniuose ir kt. žiniasklaidos priemonėse</t>
  </si>
  <si>
    <t>Koordinuoti ir atnaujinti Savivaldybės interneto svetainę</t>
  </si>
  <si>
    <t>Panevėžio, kaip regiono lyderio įvaizdžio formavimas</t>
  </si>
  <si>
    <t>Savivaldybės interneto svetainės atnaujinimas, pildymas</t>
  </si>
  <si>
    <t>Palaikyti ryšius su užsienio miestais, miestais partneriais, tarptautinėmis organizacijomis</t>
  </si>
  <si>
    <t>Surengti  renginiai (parodos, mugės, šventės, vykusios užsienyje, kuriose pristatytas Panevėžys)</t>
  </si>
  <si>
    <t>Suorganizuoti  vizitai į užsienio šalis</t>
  </si>
  <si>
    <t>Dalyvauta  Baltijos miestų sąjungos komisijų  posėdžiuose</t>
  </si>
  <si>
    <t>Formuoti Savivaldybės firminį stilių, įsigyti suvenyrų, dovanų</t>
  </si>
  <si>
    <t>Vykdyti konkursus, projektus</t>
  </si>
  <si>
    <t>Dalyvauti parodose</t>
  </si>
  <si>
    <t>Įvykdytų konkursų, projektų skaičius</t>
  </si>
  <si>
    <t>Vykdyti miesto rinkodaros programos priemones</t>
  </si>
  <si>
    <t>Parodų skaičius</t>
  </si>
  <si>
    <t>Paaiškinimai dėl nukrypimų</t>
  </si>
  <si>
    <t>Planuotos reikšmės</t>
  </si>
  <si>
    <t>Faktinės reikšmės</t>
  </si>
  <si>
    <r>
      <t xml:space="preserve">Savivaldybės biudžeto lėšos </t>
    </r>
    <r>
      <rPr>
        <b/>
        <sz val="10"/>
        <rFont val="Times New Roman"/>
        <family val="1"/>
      </rPr>
      <t>SB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</si>
  <si>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</si>
  <si>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</si>
  <si>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</si>
  <si>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Asignavimai (tūkst. Eur)</t>
  </si>
  <si>
    <t>Informacija apie pasiektus rezultatus, duomenys apie programai skirtų asignavimų panaudojimo tikslingumą</t>
  </si>
  <si>
    <t>Įgyvendinti Savivaldybės viešųjų ryšių strategiją</t>
  </si>
  <si>
    <t>Nuotraukų ir vaizdo įrašų skaičius</t>
  </si>
  <si>
    <t>Atnaujinti Savivaldybės interneto svetainę anglų kalba</t>
  </si>
  <si>
    <t>5</t>
  </si>
  <si>
    <t>Formuoti patrauklaus turizmui miesto įvaizdį</t>
  </si>
  <si>
    <t>Vykdyti Panevėžio miesto turizmo rinkodarą</t>
  </si>
  <si>
    <t>Parengti, išleisti ir platinti turistams skirtą informacinį leidinį apie Panevėžio turizmo objektus</t>
  </si>
  <si>
    <t>Pristatyti Panevėžio miesto turizmo galimybes tarptautinėse turizmo parodose, verslo misijose, forumuose</t>
  </si>
  <si>
    <t>Užtikrinti nemokamos informacijos apie turizmo paslaugas teikimą per Panevėžio turizmo informacijos centrą</t>
  </si>
  <si>
    <t>Išleistas turistams skirtas leidinys</t>
  </si>
  <si>
    <t>Dalyvauta tarptautinėse turizmo parodose (parodų skaičius)</t>
  </si>
  <si>
    <t>Užtikrintas nuolatinis nemokamos informacijos teikimas miesto svečiams</t>
  </si>
  <si>
    <t>Paskatinti turizmo paslaugų plėtrą</t>
  </si>
  <si>
    <t>Vykdyti sutartinius įsipareigojimus dėl Panevėžio universalios sporto arenos „Cido“ veiklos</t>
  </si>
  <si>
    <t>Cido“ arenoje suorganizuotų renginių skaičius per metus</t>
  </si>
  <si>
    <t>Sumokėti draudimo mokesčiai</t>
  </si>
  <si>
    <t>0;5;8</t>
  </si>
  <si>
    <t>Pranešimai spaudai, straipsniai, vnt.</t>
  </si>
  <si>
    <t>Formuoti miesto foto, video medžiagą</t>
  </si>
  <si>
    <t>Vykdytojo kodas</t>
  </si>
  <si>
    <t xml:space="preserve">                              Pavadinimas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</si>
  <si>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</si>
  <si>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</si>
  <si>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</si>
  <si>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</si>
  <si>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</si>
  <si>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</si>
  <si>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</si>
  <si>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</si>
  <si>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</si>
  <si>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</si>
  <si>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</si>
  <si>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investicijų ir biudžeto skyrius</t>
  </si>
  <si>
    <t>Švietimo ir jaunimo reikalų skyrius</t>
  </si>
  <si>
    <t>Teisės ir viešosios tvarkos skyrius</t>
  </si>
  <si>
    <t>Teritorijų planavimo ir architektūros skyrius</t>
  </si>
  <si>
    <t>Vaiko teisių apsaugos skyrius</t>
  </si>
  <si>
    <t>Vidaus administravimo skyrius</t>
  </si>
  <si>
    <t>Viešųjų pirkimų skyrius</t>
  </si>
  <si>
    <t>Kūno kultūros ir sporto centras</t>
  </si>
  <si>
    <t>Vertinimo kriterijus</t>
  </si>
  <si>
    <t xml:space="preserve"> TV reportažai, radijo laidos, vnt.</t>
  </si>
  <si>
    <t>5;4</t>
  </si>
  <si>
    <t>Įsigyta suvenyrų</t>
  </si>
  <si>
    <t xml:space="preserve">0;5; </t>
  </si>
  <si>
    <r>
      <t xml:space="preserve">Valstybės biudžeto lėšos </t>
    </r>
    <r>
      <rPr>
        <b/>
        <sz val="10"/>
        <rFont val="Times New Roman"/>
        <family val="1"/>
      </rPr>
      <t>VB</t>
    </r>
  </si>
  <si>
    <r>
      <t xml:space="preserve"> Valstybės  biudžeto lėšos </t>
    </r>
    <r>
      <rPr>
        <b/>
        <sz val="10"/>
        <rFont val="Times New Roman"/>
        <family val="1"/>
      </rPr>
      <t xml:space="preserve"> </t>
    </r>
    <r>
      <rPr>
        <sz val="10"/>
        <rFont val="Times New Roman"/>
        <family val="1"/>
      </rPr>
      <t>(Valstybės investicijų programoje numatytoms kapitalo investicijoms</t>
    </r>
    <r>
      <rPr>
        <b/>
        <sz val="10"/>
        <rFont val="Times New Roman"/>
        <family val="1"/>
      </rPr>
      <t xml:space="preserve"> VB(VIP)</t>
    </r>
  </si>
  <si>
    <t>5, 6, 12</t>
  </si>
  <si>
    <t>5, 8</t>
  </si>
  <si>
    <t>Virš 50</t>
  </si>
  <si>
    <t>RINKODAROS  PROGRAMA (08)</t>
  </si>
  <si>
    <t>PANEVĖŽIO MIESTO SAVIVALDYBĖS 2018 -2020 METŲ VEIKLOS PLANO ĮGYVENDINIMO 2018 METAIS ATASKAITA</t>
  </si>
  <si>
    <t>2018 m. asignavimų patvirtintas planas</t>
  </si>
  <si>
    <t>2018 m. asignavimų patikslintas planas</t>
  </si>
  <si>
    <t>2018 m. panaudotos lėšos (kasinės išlaidos)</t>
  </si>
  <si>
    <t>2018 m. asigna-vimų patvir-tintas planas</t>
  </si>
  <si>
    <t>2018 m. asigna-vimų patiks-lintas planas</t>
  </si>
  <si>
    <t>2018 m. panau-dotos lėšos (kasinės išlaidos)</t>
  </si>
  <si>
    <t xml:space="preserve">Bendradarbiauta su miestais partneriais Gusu (Olandija), Kalmaru (Švedija), Liunenu (Vokietija), Liublinu (Lenkija), Daugpiliu (Latvija), Gabrovu (Bulgarija), Maramurešo apskritimi (Rumunija) verslo, kultūros, sporto, socialinės rūpybos, švietimo, aplinkosaugos, tvarios plėtros, savivaldos srityse.
Parengta 87 diplomatinio korpuso atstovų, užsienio miestų delegacijų, organizacijų atstovų vizitų Panevėžyje, 32 miesto atstovų vizitų užsienyje. Savivaldybėje apsilankiusiems svečiams iš Vengrijos, Švedijos, Norvegijos, Izraelio, Turkijos, Japonijos, Kinijos, Austrijos, Ispanijos, Italijos, Lenkijos, Slovakijos, Bulgarijos, Čekijos, Vokietijos, Prancūzijos, Ukrainos, Latvijos, Sakartvelo, Didžiosios Britanijos ir Taivano buvo teikiama informacija apie Panevėžį, galimybes investuoti mūsų mieste, pristatoma ekonomika ir kultūra. Vyko susitikimai su užsienio investuotojais. </t>
  </si>
  <si>
    <t xml:space="preserve">Savivaldybė su savo įmonėmis prisistatė parodoje "EXPO Aukštaitija" (pristatyti investiciniai, nauji miesto infrastruktūros projektai), miestas pristatytas tarptautinėje "Adventur 2018" parodoje. </t>
  </si>
  <si>
    <t>Parengtas vietos maršrutas- ekskursija pėsčiomis ir dviračiais "Būkime esmės žmonės",  vietos maršrutas "Panevėžys turi laiko:misija šimtmetis", Siauruko grafikas, 2018 m. renginių grafikas, Panevėžio lankytinų objektų žemėlapis.</t>
  </si>
  <si>
    <t>Dalyvauta tarptautinėje turizmo ir laisvalaikio parodoje Vilniuje „Adventur2018“; tarptautinėje turizmo parodoje Rygoje, „Balttour2018“.</t>
  </si>
  <si>
    <t xml:space="preserve">Panevėžio Turizmo informacijos centras (TIC) ruošia naujo dizaino ir valdymo svetainę, TIC facebook profilį.  Veikia internetinė svetainė www.panevezysinfo.lt.  2018 metais buvo organizuoti pagrindiniai renginai -12 nemokamų ekskursijų penktadieniais po gražiausias Panevėžio miesto vietas, Europos paveldo dienos „Kultūrinis kraštovaizdis: nuo piliakalnių iki miesto bokštų“.
</t>
  </si>
  <si>
    <t>5;14</t>
  </si>
  <si>
    <t xml:space="preserve">Per metus parengta apie 800 pranešimų apie Savivaldybės veiklą, iniciatyvas, projektus ir pan., per 400 pranešimų - apie miesto renginius. Pagal sutartį su miesto dienraščiu "Sekundė" kas savaitę rengiamas "Savivaldybės žinių" puslapis, skelbiama papildoma aktuali informacija, su "Panevėžio rytu" - Savivaldybės vadovų interviu ir aktualūs komentarai spausdinti laikraštyje "Panevėžio kraštas". Sudarius sutartis, Savivaldybės informacija ir 3 inicijuoti straipsniai per mėnesį skelbiami naujienų portale www.jp.lt, 3 reportažus per mėnesį parengia GNTV, mėnesio laidą - radijo stotis "Pulsas". Investiciniai miesto projektai pristatyti www.bns.lt, specialiame dienraščio "Sekundė" išleistame žurnale "Aukštaitijos verslas".  </t>
  </si>
  <si>
    <t>Pildoma ir atnaujinama Savivaldybės interneto svetainė, nupirkta nauja projektų svetainė www.projektai.panevezys.lt .</t>
  </si>
  <si>
    <t>Savivaldybės archyvą papildė 3600 profesionalaus fotografo nuotraukų, sukurtas reprezentacinis miesto vaizdo klipas apie miesto veidą pakeisiančius investicijų projektus.</t>
  </si>
  <si>
    <t>Įsigyta Šimtmečio ženkliukų, paveikslų "City Raod Map", saldainių dėžučių, džiovintų uogų rinkinių, stiklo ir lino gaminių, vėliavų, USB apyrankių, skėčių, puodelių, automobilinių ir nešiojamųjų kroviklių, kanceliarinių rinkinių, kalendorių, šratinukų, kalėdinių atvirukų, dovanų maišelių, Garbės piliečių knyga.</t>
  </si>
  <si>
    <t>Vykdyti Metų panevėžiečių, Garbės piliečio rinkimai, moksleivių fotografijų konkursas "Panevėžys - mano miestas", gražiausios aplinkos konkursas, viešinimo projektas "Panevėžys atsinaujina", akcija "Dovana miestui", reklamos projektai (miesto vartai Laisvės aikštėje).</t>
  </si>
  <si>
    <t>Apie 800</t>
  </si>
  <si>
    <t>Atnaujinta Savivaldybės interneto svetainė www.panevezys.lt anglų k., informacija apie kultūros renginius Baltijos miestų sąjungos interneto svetainėje www.ubc.net, dirbama kuriant interneto svetainę anglų k. užsienio investuotojams.</t>
  </si>
  <si>
    <t>Pagal koncesijos sutartį su UAB „Panevėžio arena“ 2018 m. „Cido“ arenoje vyko 13 nekomercinių sporto ir kultūros renginių (iš viso 20 dienų). Patvirtintas 11 renginių (20 dienų), arenoje vyksiančių 2019 m., sąrašas.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</si>
</sst>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sz val="8"/>
      <color theme="4"/>
      <name val="Times New Roman"/>
      <family val="1"/>
    </font>
    <font>
      <b/>
      <sz val="8"/>
      <name val="Times New Roman"/>
      <family val="1"/>
    </font>
    <font>
      <sz val="7"/>
      <name val="Times New Roman"/>
      <family val="1"/>
    </font>
    <font>
      <b/>
      <sz val="9"/>
      <name val="Times New Roman"/>
      <family val="1"/>
      <charset val="186"/>
    </font>
    <font>
      <b/>
      <sz val="8"/>
      <name val="Times New Roman"/>
      <family val="1"/>
      <charset val="186"/>
    </font>
    <font>
      <strike/>
      <sz val="10"/>
      <name val="Times New Roman"/>
      <family val="1"/>
    </font>
    <font>
      <sz val="9"/>
      <color rgb="FFFF0000"/>
      <name val="Times New Roman"/>
      <family val="1"/>
    </font>
    <font>
      <b/>
      <sz val="11"/>
      <name val="Times New Roman"/>
      <family val="1"/>
      <charset val="186"/>
    </font>
    <font>
      <sz val="11"/>
      <name val="Arial"/>
      <family val="2"/>
      <charset val="186"/>
    </font>
    <font>
      <sz val="11"/>
      <name val="Times New Roman"/>
      <family val="1"/>
      <charset val="186"/>
    </font>
    <font>
      <sz val="11"/>
      <color theme="1"/>
      <name val="Calibri"/>
      <family val="2"/>
      <scheme val="minor"/>
    </font>
    <font>
      <sz val="11"/>
      <name val="Times New Roman"/>
      <family val="1"/>
    </font>
    <font>
      <sz val="8"/>
      <color rgb="FFFF0000"/>
      <name val="Times New Roman"/>
      <family val="1"/>
    </font>
    <font>
      <sz val="10"/>
      <color rgb="FFFF0000"/>
      <name val="Arial"/>
      <family val="2"/>
    </font>
    <font>
      <sz val="10"/>
      <color rgb="FFFF0000"/>
      <name val="Times New Roman"/>
      <family val="1"/>
    </font>
    <font>
      <sz val="10"/>
      <color rgb="FFFF0000"/>
      <name val="Arial"/>
      <family val="2"/>
      <charset val="186"/>
    </font>
    <font>
      <b/>
      <sz val="9"/>
      <color rgb="FFFF0000"/>
      <name val="Times New Roman"/>
      <family val="1"/>
    </font>
    <font>
      <sz val="7"/>
      <color rgb="FFFF0000"/>
      <name val="Times New Roman"/>
      <family val="1"/>
    </font>
    <font>
      <b/>
      <sz val="8"/>
      <color rgb="FFFF0000"/>
      <name val="Times New Roman"/>
      <family val="1"/>
    </font>
    <font>
      <sz val="8"/>
      <color rgb="FFFF0000"/>
      <name val="Times New Roman"/>
      <family val="1"/>
      <charset val="186"/>
    </font>
    <font>
      <sz val="10"/>
      <name val="Arial"/>
      <family val="2"/>
    </font>
    <font>
      <b/>
      <sz val="10"/>
      <name val="Times New Roman"/>
      <family val="1"/>
      <charset val="186"/>
    </font>
    <font>
      <sz val="9"/>
      <name val="Arial"/>
      <family val="2"/>
      <charset val="186"/>
    </font>
    <font>
      <sz val="9"/>
      <name val="Arial"/>
      <family val="2"/>
    </font>
    <font>
      <sz val="9"/>
      <name val="Times New Roman"/>
      <family val="1"/>
      <charset val="186"/>
    </font>
  </fonts>
  <fills count="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23" fillId="0" borderId="0"/>
  </cellStyleXfs>
  <cellXfs count="377">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Fill="1" applyAlignment="1">
      <alignment horizontal="center" vertical="top"/>
    </xf>
    <xf numFmtId="0" fontId="3" fillId="0" borderId="0" xfId="0" applyFont="1" applyAlignment="1">
      <alignment vertical="top"/>
    </xf>
    <xf numFmtId="0" fontId="12" fillId="0" borderId="0" xfId="0" applyFont="1" applyAlignment="1">
      <alignment vertical="top"/>
    </xf>
    <xf numFmtId="0" fontId="12" fillId="0" borderId="0" xfId="0" applyFont="1" applyAlignment="1">
      <alignment horizontal="center" vertical="top"/>
    </xf>
    <xf numFmtId="0" fontId="12" fillId="0" borderId="0" xfId="0" applyFont="1" applyBorder="1" applyAlignment="1">
      <alignment vertical="top"/>
    </xf>
    <xf numFmtId="0" fontId="13" fillId="0" borderId="0" xfId="0" applyFont="1" applyBorder="1" applyAlignment="1">
      <alignment vertical="top"/>
    </xf>
    <xf numFmtId="0" fontId="13" fillId="0" borderId="0" xfId="0" applyFont="1" applyBorder="1" applyAlignment="1">
      <alignment horizontal="left" vertical="top"/>
    </xf>
    <xf numFmtId="0" fontId="8" fillId="0" borderId="5" xfId="0" applyFont="1" applyBorder="1" applyAlignment="1">
      <alignment horizontal="center" vertical="top"/>
    </xf>
    <xf numFmtId="0" fontId="8" fillId="0" borderId="14" xfId="0" applyFont="1" applyFill="1" applyBorder="1" applyAlignment="1">
      <alignment horizontal="center" vertical="top" wrapText="1"/>
    </xf>
    <xf numFmtId="0" fontId="14" fillId="5" borderId="18" xfId="0" applyFont="1" applyFill="1" applyBorder="1" applyAlignment="1">
      <alignment horizontal="center" vertical="top"/>
    </xf>
    <xf numFmtId="49" fontId="7" fillId="2" borderId="33" xfId="0" applyNumberFormat="1" applyFont="1" applyFill="1" applyBorder="1" applyAlignment="1">
      <alignment horizontal="center" vertical="top"/>
    </xf>
    <xf numFmtId="49" fontId="7" fillId="3" borderId="34" xfId="0" applyNumberFormat="1" applyFont="1" applyFill="1" applyBorder="1" applyAlignment="1">
      <alignment horizontal="center" vertical="top"/>
    </xf>
    <xf numFmtId="0" fontId="8" fillId="0" borderId="5" xfId="0" applyFont="1" applyFill="1" applyBorder="1" applyAlignment="1">
      <alignment horizontal="center" vertical="top" wrapText="1"/>
    </xf>
    <xf numFmtId="49" fontId="7" fillId="2" borderId="12" xfId="0" applyNumberFormat="1" applyFont="1" applyFill="1" applyBorder="1" applyAlignment="1">
      <alignment horizontal="center" vertical="top"/>
    </xf>
    <xf numFmtId="49" fontId="7" fillId="3" borderId="13" xfId="0" applyNumberFormat="1" applyFont="1" applyFill="1" applyBorder="1" applyAlignment="1">
      <alignment horizontal="center" vertical="top"/>
    </xf>
    <xf numFmtId="0" fontId="8" fillId="0" borderId="20" xfId="0" applyFont="1" applyFill="1" applyBorder="1" applyAlignment="1">
      <alignment horizontal="center" vertical="top" wrapText="1"/>
    </xf>
    <xf numFmtId="49" fontId="7" fillId="2" borderId="38" xfId="0" applyNumberFormat="1" applyFont="1" applyFill="1" applyBorder="1" applyAlignment="1">
      <alignment horizontal="center" vertical="top"/>
    </xf>
    <xf numFmtId="49" fontId="7" fillId="3" borderId="39" xfId="0" applyNumberFormat="1" applyFont="1" applyFill="1" applyBorder="1" applyAlignment="1">
      <alignment horizontal="center" vertical="top"/>
    </xf>
    <xf numFmtId="49" fontId="7" fillId="2" borderId="3"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2" borderId="3" xfId="0" applyNumberFormat="1" applyFont="1" applyFill="1" applyBorder="1" applyAlignment="1">
      <alignment horizontal="center" vertical="top" wrapText="1"/>
    </xf>
    <xf numFmtId="0" fontId="2" fillId="4" borderId="10" xfId="0" applyFont="1" applyFill="1" applyBorder="1" applyAlignment="1">
      <alignment horizontal="center" vertical="top"/>
    </xf>
    <xf numFmtId="0" fontId="6" fillId="0" borderId="31" xfId="0" applyFont="1" applyFill="1" applyBorder="1" applyAlignment="1">
      <alignment horizontal="center" vertical="top" wrapText="1"/>
    </xf>
    <xf numFmtId="49" fontId="16" fillId="2" borderId="3" xfId="0" applyNumberFormat="1" applyFont="1" applyFill="1" applyBorder="1" applyAlignment="1">
      <alignment horizontal="center" vertical="top"/>
    </xf>
    <xf numFmtId="49" fontId="16" fillId="3" borderId="23" xfId="0" applyNumberFormat="1" applyFont="1" applyFill="1" applyBorder="1" applyAlignment="1">
      <alignment horizontal="center" vertical="top"/>
    </xf>
    <xf numFmtId="164" fontId="16" fillId="3" borderId="3" xfId="0" applyNumberFormat="1" applyFont="1" applyFill="1" applyBorder="1" applyAlignment="1">
      <alignment horizontal="center" vertical="center"/>
    </xf>
    <xf numFmtId="0" fontId="16" fillId="3" borderId="24" xfId="0" applyFont="1" applyFill="1" applyBorder="1" applyAlignment="1">
      <alignment vertical="top" wrapText="1"/>
    </xf>
    <xf numFmtId="0" fontId="17" fillId="3" borderId="24" xfId="0" applyFont="1" applyFill="1" applyBorder="1" applyAlignment="1">
      <alignment horizontal="center" vertical="top" wrapText="1"/>
    </xf>
    <xf numFmtId="0" fontId="8" fillId="0" borderId="45" xfId="0" applyFont="1" applyFill="1" applyBorder="1" applyAlignment="1">
      <alignment horizontal="center" vertical="top"/>
    </xf>
    <xf numFmtId="164" fontId="8" fillId="0" borderId="7" xfId="0" applyNumberFormat="1" applyFont="1" applyFill="1" applyBorder="1" applyAlignment="1">
      <alignment horizontal="center" vertical="top"/>
    </xf>
    <xf numFmtId="164" fontId="8" fillId="0" borderId="8" xfId="0" applyNumberFormat="1" applyFont="1" applyFill="1" applyBorder="1" applyAlignment="1">
      <alignment horizontal="center" vertical="top"/>
    </xf>
    <xf numFmtId="0" fontId="14" fillId="5" borderId="47" xfId="0" applyFont="1" applyFill="1" applyBorder="1" applyAlignment="1">
      <alignment horizontal="center" vertical="top"/>
    </xf>
    <xf numFmtId="164" fontId="7" fillId="5" borderId="19"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5" borderId="2" xfId="0" applyNumberFormat="1" applyFont="1" applyFill="1" applyBorder="1" applyAlignment="1">
      <alignment horizontal="center" vertical="top"/>
    </xf>
    <xf numFmtId="0" fontId="8" fillId="0" borderId="46" xfId="0" applyFont="1" applyFill="1" applyBorder="1" applyAlignment="1">
      <alignment horizontal="center" vertical="top"/>
    </xf>
    <xf numFmtId="164" fontId="8" fillId="0" borderId="12" xfId="0" applyNumberFormat="1" applyFont="1" applyFill="1" applyBorder="1" applyAlignment="1">
      <alignment horizontal="center" vertical="top"/>
    </xf>
    <xf numFmtId="164" fontId="8" fillId="0" borderId="22" xfId="0" applyNumberFormat="1" applyFont="1" applyFill="1" applyBorder="1" applyAlignment="1">
      <alignment horizontal="center" vertical="top"/>
    </xf>
    <xf numFmtId="0" fontId="6" fillId="0" borderId="64" xfId="0" applyFont="1" applyBorder="1" applyAlignment="1">
      <alignment vertical="top" wrapText="1"/>
    </xf>
    <xf numFmtId="0" fontId="6" fillId="0" borderId="31" xfId="0" applyNumberFormat="1" applyFont="1" applyFill="1" applyBorder="1" applyAlignment="1">
      <alignment horizontal="left" vertical="top" wrapText="1"/>
    </xf>
    <xf numFmtId="49" fontId="7" fillId="2" borderId="28" xfId="0" applyNumberFormat="1" applyFont="1" applyFill="1" applyBorder="1" applyAlignment="1">
      <alignment horizontal="center" vertical="top"/>
    </xf>
    <xf numFmtId="49" fontId="7" fillId="3" borderId="23" xfId="0" applyNumberFormat="1" applyFont="1" applyFill="1" applyBorder="1" applyAlignment="1">
      <alignment horizontal="center" vertical="top"/>
    </xf>
    <xf numFmtId="164" fontId="7" fillId="3" borderId="3" xfId="0" applyNumberFormat="1" applyFont="1" applyFill="1" applyBorder="1" applyAlignment="1">
      <alignment horizontal="center" vertical="top"/>
    </xf>
    <xf numFmtId="0" fontId="8" fillId="3" borderId="24" xfId="0" applyFont="1" applyFill="1" applyBorder="1" applyAlignment="1">
      <alignment vertical="top" wrapText="1"/>
    </xf>
    <xf numFmtId="0" fontId="2" fillId="3" borderId="24" xfId="0" applyFont="1" applyFill="1" applyBorder="1" applyAlignment="1">
      <alignment horizontal="center" vertical="top" wrapText="1"/>
    </xf>
    <xf numFmtId="0" fontId="2" fillId="2" borderId="24" xfId="0" applyFont="1" applyFill="1" applyBorder="1" applyAlignment="1">
      <alignment vertical="top"/>
    </xf>
    <xf numFmtId="49" fontId="8" fillId="2" borderId="38" xfId="0" applyNumberFormat="1" applyFont="1" applyFill="1" applyBorder="1" applyAlignment="1">
      <alignment horizontal="center" vertical="top"/>
    </xf>
    <xf numFmtId="0" fontId="12" fillId="0" borderId="68" xfId="0" applyFont="1" applyBorder="1"/>
    <xf numFmtId="164" fontId="7" fillId="5" borderId="40" xfId="0" applyNumberFormat="1" applyFont="1" applyFill="1" applyBorder="1" applyAlignment="1">
      <alignment horizontal="center" vertical="top"/>
    </xf>
    <xf numFmtId="0" fontId="14" fillId="5" borderId="41" xfId="0" applyFont="1" applyFill="1" applyBorder="1" applyAlignment="1">
      <alignment horizontal="center" vertical="top"/>
    </xf>
    <xf numFmtId="49" fontId="7" fillId="3" borderId="31" xfId="0" applyNumberFormat="1" applyFont="1" applyFill="1" applyBorder="1" applyAlignment="1">
      <alignment horizontal="center" vertical="top"/>
    </xf>
    <xf numFmtId="164" fontId="7"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2" xfId="0" applyFont="1" applyFill="1" applyBorder="1" applyAlignment="1">
      <alignment horizontal="center" vertical="top" wrapText="1"/>
    </xf>
    <xf numFmtId="164" fontId="7" fillId="2" borderId="29" xfId="0" applyNumberFormat="1" applyFont="1" applyFill="1" applyBorder="1" applyAlignment="1">
      <alignment horizontal="center" vertical="top"/>
    </xf>
    <xf numFmtId="0" fontId="2" fillId="2" borderId="28" xfId="0" applyFont="1" applyFill="1" applyBorder="1" applyAlignment="1">
      <alignment vertical="top"/>
    </xf>
    <xf numFmtId="0" fontId="6" fillId="0" borderId="38" xfId="0" applyFont="1" applyFill="1" applyBorder="1" applyAlignment="1">
      <alignment horizontal="left" vertical="top" wrapText="1"/>
    </xf>
    <xf numFmtId="0" fontId="18" fillId="0" borderId="38" xfId="0" applyFont="1" applyFill="1" applyBorder="1" applyAlignment="1">
      <alignment horizontal="left" vertical="top" wrapText="1"/>
    </xf>
    <xf numFmtId="0" fontId="12" fillId="0" borderId="68" xfId="0" applyFont="1" applyBorder="1" applyAlignment="1">
      <alignment wrapText="1"/>
    </xf>
    <xf numFmtId="49" fontId="7" fillId="6" borderId="3" xfId="0" applyNumberFormat="1" applyFont="1" applyFill="1" applyBorder="1" applyAlignment="1">
      <alignment horizontal="center" vertical="top"/>
    </xf>
    <xf numFmtId="164" fontId="7" fillId="6" borderId="30" xfId="0" applyNumberFormat="1" applyFont="1" applyFill="1" applyBorder="1" applyAlignment="1">
      <alignment horizontal="center" vertical="top"/>
    </xf>
    <xf numFmtId="0" fontId="12" fillId="0" borderId="59" xfId="0" applyFont="1" applyBorder="1" applyAlignment="1">
      <alignment wrapText="1"/>
    </xf>
    <xf numFmtId="164" fontId="8" fillId="4" borderId="9" xfId="0" applyNumberFormat="1" applyFont="1" applyFill="1" applyBorder="1" applyAlignment="1">
      <alignment horizontal="center" vertical="top"/>
    </xf>
    <xf numFmtId="164" fontId="8" fillId="4" borderId="0" xfId="0" applyNumberFormat="1" applyFont="1" applyFill="1" applyBorder="1" applyAlignment="1">
      <alignment horizontal="center" vertical="top"/>
    </xf>
    <xf numFmtId="164" fontId="8" fillId="0" borderId="50" xfId="0" applyNumberFormat="1" applyFont="1" applyFill="1" applyBorder="1" applyAlignment="1">
      <alignment horizontal="center" vertical="top"/>
    </xf>
    <xf numFmtId="164" fontId="8" fillId="0" borderId="9" xfId="0" applyNumberFormat="1" applyFont="1" applyFill="1" applyBorder="1" applyAlignment="1">
      <alignment horizontal="center" vertical="top"/>
    </xf>
    <xf numFmtId="164" fontId="8" fillId="0" borderId="5" xfId="0" applyNumberFormat="1" applyFont="1" applyFill="1" applyBorder="1" applyAlignment="1">
      <alignment horizontal="center" vertical="top"/>
    </xf>
    <xf numFmtId="0" fontId="6" fillId="0" borderId="21" xfId="0" applyFont="1" applyFill="1" applyBorder="1" applyAlignment="1">
      <alignment horizontal="center" vertical="top" wrapText="1"/>
    </xf>
    <xf numFmtId="0" fontId="6" fillId="0" borderId="10" xfId="0" applyFont="1" applyFill="1" applyBorder="1" applyAlignment="1">
      <alignment horizontal="center" vertical="top"/>
    </xf>
    <xf numFmtId="0" fontId="6" fillId="0" borderId="31" xfId="0" applyFont="1" applyFill="1" applyBorder="1" applyAlignment="1">
      <alignment horizontal="center" vertical="top"/>
    </xf>
    <xf numFmtId="0" fontId="2" fillId="0" borderId="6" xfId="0" applyFont="1" applyFill="1" applyBorder="1" applyAlignment="1">
      <alignment horizontal="center" vertical="top"/>
    </xf>
    <xf numFmtId="0" fontId="2" fillId="0" borderId="35" xfId="0" applyFont="1" applyFill="1" applyBorder="1" applyAlignment="1">
      <alignment horizontal="center" vertical="top"/>
    </xf>
    <xf numFmtId="0" fontId="2" fillId="0" borderId="53" xfId="0" applyFont="1" applyFill="1" applyBorder="1" applyAlignment="1">
      <alignment horizontal="center" vertical="top"/>
    </xf>
    <xf numFmtId="0" fontId="2" fillId="0" borderId="31" xfId="0" applyNumberFormat="1" applyFont="1" applyFill="1" applyBorder="1" applyAlignment="1">
      <alignment horizontal="center" vertical="top"/>
    </xf>
    <xf numFmtId="0" fontId="6" fillId="0" borderId="10" xfId="0" applyFont="1" applyFill="1" applyBorder="1" applyAlignment="1">
      <alignment horizontal="center" vertical="top" wrapText="1"/>
    </xf>
    <xf numFmtId="0" fontId="6" fillId="0" borderId="48" xfId="0" applyFont="1" applyFill="1" applyBorder="1" applyAlignment="1">
      <alignment horizontal="center" vertical="top"/>
    </xf>
    <xf numFmtId="0" fontId="6" fillId="0" borderId="6" xfId="0" applyFont="1" applyFill="1" applyBorder="1" applyAlignment="1">
      <alignment horizontal="center" vertical="top" wrapText="1"/>
    </xf>
    <xf numFmtId="164" fontId="7" fillId="5" borderId="42" xfId="0" applyNumberFormat="1" applyFont="1" applyFill="1" applyBorder="1" applyAlignment="1">
      <alignment horizontal="center" vertical="top"/>
    </xf>
    <xf numFmtId="0" fontId="12" fillId="0" borderId="0" xfId="0" applyFont="1" applyAlignment="1">
      <alignment horizontal="left"/>
    </xf>
    <xf numFmtId="0" fontId="6" fillId="0" borderId="39" xfId="0" applyFont="1" applyFill="1" applyBorder="1" applyAlignment="1">
      <alignment horizontal="center" vertical="top" wrapText="1"/>
    </xf>
    <xf numFmtId="0" fontId="6" fillId="0" borderId="13" xfId="0" applyFont="1" applyFill="1" applyBorder="1" applyAlignment="1">
      <alignment horizontal="center" vertical="top" wrapText="1"/>
    </xf>
    <xf numFmtId="0" fontId="2" fillId="0" borderId="26"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26" xfId="0" applyFont="1" applyFill="1" applyBorder="1" applyAlignment="1">
      <alignment horizontal="center" vertical="top" wrapText="1"/>
    </xf>
    <xf numFmtId="0" fontId="24" fillId="0" borderId="0" xfId="0" applyFont="1" applyAlignment="1">
      <alignment vertical="top"/>
    </xf>
    <xf numFmtId="0" fontId="24" fillId="0" borderId="0" xfId="0" applyNumberFormat="1" applyFont="1" applyAlignment="1">
      <alignment vertical="top"/>
    </xf>
    <xf numFmtId="0" fontId="24" fillId="0" borderId="0" xfId="0" applyFont="1" applyAlignment="1">
      <alignment horizontal="center" vertical="top"/>
    </xf>
    <xf numFmtId="0" fontId="22" fillId="0" borderId="0" xfId="0" applyFont="1" applyAlignment="1">
      <alignment horizontal="left"/>
    </xf>
    <xf numFmtId="0" fontId="8" fillId="0" borderId="10" xfId="0" applyFont="1" applyFill="1" applyBorder="1" applyAlignment="1">
      <alignment horizontal="center" vertical="top" wrapText="1"/>
    </xf>
    <xf numFmtId="164" fontId="8" fillId="0" borderId="59" xfId="0" applyNumberFormat="1" applyFont="1" applyBorder="1" applyAlignment="1">
      <alignment horizontal="center" vertical="center"/>
    </xf>
    <xf numFmtId="164" fontId="8" fillId="0" borderId="60" xfId="0" applyNumberFormat="1" applyFont="1" applyFill="1" applyBorder="1" applyAlignment="1">
      <alignment horizontal="center" vertical="center"/>
    </xf>
    <xf numFmtId="164" fontId="7" fillId="5" borderId="61" xfId="0" applyNumberFormat="1" applyFont="1" applyFill="1" applyBorder="1" applyAlignment="1">
      <alignment horizontal="center" vertical="center"/>
    </xf>
    <xf numFmtId="164" fontId="8" fillId="4" borderId="59" xfId="0" applyNumberFormat="1" applyFont="1" applyFill="1" applyBorder="1" applyAlignment="1">
      <alignment horizontal="center" vertical="center"/>
    </xf>
    <xf numFmtId="164" fontId="7" fillId="5" borderId="43" xfId="0" applyNumberFormat="1" applyFont="1" applyFill="1" applyBorder="1" applyAlignment="1">
      <alignment horizontal="center" vertical="center"/>
    </xf>
    <xf numFmtId="164" fontId="8" fillId="0" borderId="59" xfId="0" applyNumberFormat="1" applyFont="1" applyFill="1" applyBorder="1" applyAlignment="1">
      <alignment horizontal="center" vertical="center"/>
    </xf>
    <xf numFmtId="164" fontId="7" fillId="5" borderId="58" xfId="0" applyNumberFormat="1" applyFont="1" applyFill="1" applyBorder="1" applyAlignment="1">
      <alignment horizontal="center" vertical="center"/>
    </xf>
    <xf numFmtId="164" fontId="8" fillId="4" borderId="26" xfId="0" applyNumberFormat="1" applyFont="1" applyFill="1" applyBorder="1" applyAlignment="1">
      <alignment horizontal="center" vertical="center" wrapText="1"/>
    </xf>
    <xf numFmtId="164" fontId="8" fillId="0" borderId="26" xfId="0" applyNumberFormat="1" applyFont="1" applyFill="1" applyBorder="1" applyAlignment="1">
      <alignment horizontal="center" vertical="center" wrapText="1"/>
    </xf>
    <xf numFmtId="164" fontId="8" fillId="4" borderId="26" xfId="0" applyNumberFormat="1" applyFont="1" applyFill="1" applyBorder="1" applyAlignment="1">
      <alignment horizontal="center" vertical="center"/>
    </xf>
    <xf numFmtId="164" fontId="7" fillId="5" borderId="39"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wrapText="1"/>
    </xf>
    <xf numFmtId="164" fontId="7" fillId="5" borderId="2" xfId="0" applyNumberFormat="1" applyFont="1" applyFill="1" applyBorder="1" applyAlignment="1">
      <alignment horizontal="center" vertical="center"/>
    </xf>
    <xf numFmtId="164" fontId="8" fillId="4" borderId="8" xfId="0" applyNumberFormat="1" applyFont="1" applyFill="1" applyBorder="1" applyAlignment="1">
      <alignment horizontal="center" vertical="center"/>
    </xf>
    <xf numFmtId="164" fontId="7" fillId="5" borderId="32"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0" fontId="12" fillId="0" borderId="59" xfId="0" applyFont="1" applyBorder="1" applyAlignment="1">
      <alignment vertical="top" wrapText="1"/>
    </xf>
    <xf numFmtId="0" fontId="12" fillId="0" borderId="48" xfId="0" applyFont="1" applyBorder="1" applyAlignment="1">
      <alignment wrapText="1"/>
    </xf>
    <xf numFmtId="0" fontId="9" fillId="0" borderId="50" xfId="0" applyFont="1" applyBorder="1" applyAlignment="1"/>
    <xf numFmtId="164" fontId="7" fillId="5" borderId="32" xfId="0" applyNumberFormat="1" applyFont="1" applyFill="1" applyBorder="1" applyAlignment="1">
      <alignment horizontal="center" vertical="top"/>
    </xf>
    <xf numFmtId="0" fontId="9" fillId="0" borderId="49" xfId="0" applyFont="1" applyBorder="1" applyAlignment="1"/>
    <xf numFmtId="164" fontId="8" fillId="0" borderId="6" xfId="0" applyNumberFormat="1" applyFont="1" applyFill="1" applyBorder="1" applyAlignment="1">
      <alignment horizontal="center" vertical="top"/>
    </xf>
    <xf numFmtId="0" fontId="9" fillId="0" borderId="35" xfId="0" applyFont="1" applyBorder="1" applyAlignment="1"/>
    <xf numFmtId="164" fontId="7" fillId="5" borderId="31" xfId="0" applyNumberFormat="1" applyFont="1" applyFill="1" applyBorder="1" applyAlignment="1">
      <alignment horizontal="center" vertical="top"/>
    </xf>
    <xf numFmtId="164" fontId="8" fillId="0" borderId="54" xfId="0" applyNumberFormat="1" applyFont="1" applyFill="1" applyBorder="1" applyAlignment="1">
      <alignment horizontal="center" vertical="top"/>
    </xf>
    <xf numFmtId="164" fontId="8" fillId="0" borderId="64" xfId="0" applyNumberFormat="1" applyFont="1" applyFill="1" applyBorder="1" applyAlignment="1">
      <alignment horizontal="center" vertical="top"/>
    </xf>
    <xf numFmtId="164" fontId="8" fillId="0" borderId="53" xfId="0" applyNumberFormat="1" applyFont="1" applyFill="1" applyBorder="1" applyAlignment="1">
      <alignment horizontal="center" vertical="top"/>
    </xf>
    <xf numFmtId="164" fontId="7" fillId="3" borderId="31" xfId="0" applyNumberFormat="1" applyFont="1" applyFill="1" applyBorder="1" applyAlignment="1">
      <alignment horizontal="center" vertical="top"/>
    </xf>
    <xf numFmtId="0" fontId="11" fillId="0" borderId="30" xfId="0" applyFont="1" applyBorder="1" applyAlignment="1">
      <alignment horizontal="center" vertical="top" wrapText="1"/>
    </xf>
    <xf numFmtId="0" fontId="11" fillId="0" borderId="25" xfId="0" applyFont="1" applyBorder="1" applyAlignment="1">
      <alignment vertical="top" wrapText="1"/>
    </xf>
    <xf numFmtId="0" fontId="11" fillId="0" borderId="66" xfId="0" applyFont="1" applyBorder="1" applyAlignment="1">
      <alignment horizontal="center" vertical="top" wrapText="1"/>
    </xf>
    <xf numFmtId="0" fontId="10" fillId="0" borderId="69" xfId="0" applyFont="1" applyBorder="1" applyAlignment="1">
      <alignment vertical="top" wrapText="1"/>
    </xf>
    <xf numFmtId="0" fontId="11" fillId="0" borderId="20" xfId="0" applyFont="1" applyBorder="1" applyAlignment="1">
      <alignment horizontal="center" vertical="top" wrapText="1"/>
    </xf>
    <xf numFmtId="0" fontId="10" fillId="0" borderId="46" xfId="0" applyFont="1" applyBorder="1" applyAlignment="1">
      <alignment vertical="top" wrapText="1"/>
    </xf>
    <xf numFmtId="0" fontId="11" fillId="0" borderId="41" xfId="0" applyFont="1" applyBorder="1" applyAlignment="1">
      <alignment horizontal="center" vertical="top" wrapText="1"/>
    </xf>
    <xf numFmtId="0" fontId="10" fillId="0" borderId="44" xfId="0" applyFont="1" applyBorder="1" applyAlignment="1">
      <alignment vertical="top" wrapText="1"/>
    </xf>
    <xf numFmtId="0" fontId="6" fillId="0" borderId="7" xfId="0" applyFont="1" applyBorder="1" applyAlignment="1">
      <alignment vertical="top" wrapText="1"/>
    </xf>
    <xf numFmtId="0" fontId="6" fillId="0" borderId="52" xfId="0" applyFont="1" applyBorder="1" applyAlignment="1">
      <alignment vertical="top" wrapText="1"/>
    </xf>
    <xf numFmtId="0" fontId="6" fillId="0" borderId="48" xfId="0" applyFont="1" applyBorder="1" applyAlignment="1">
      <alignment vertical="top" wrapText="1"/>
    </xf>
    <xf numFmtId="0" fontId="8" fillId="0" borderId="66" xfId="0" applyFont="1" applyFill="1" applyBorder="1" applyAlignment="1">
      <alignment horizontal="center" vertical="top" wrapText="1"/>
    </xf>
    <xf numFmtId="0" fontId="25" fillId="0" borderId="0" xfId="0" applyFont="1" applyAlignment="1">
      <alignment vertical="top"/>
    </xf>
    <xf numFmtId="0" fontId="25" fillId="0" borderId="0" xfId="0" applyFont="1" applyBorder="1" applyAlignment="1">
      <alignment vertical="top"/>
    </xf>
    <xf numFmtId="49" fontId="29" fillId="3" borderId="39" xfId="0" applyNumberFormat="1" applyFont="1" applyFill="1" applyBorder="1" applyAlignment="1">
      <alignment horizontal="center" vertical="top"/>
    </xf>
    <xf numFmtId="0" fontId="25" fillId="0" borderId="42" xfId="0" applyNumberFormat="1" applyFont="1" applyFill="1" applyBorder="1" applyAlignment="1">
      <alignment horizontal="center" vertical="top"/>
    </xf>
    <xf numFmtId="49" fontId="19" fillId="2" borderId="38" xfId="0" applyNumberFormat="1" applyFont="1" applyFill="1" applyBorder="1" applyAlignment="1">
      <alignment horizontal="center" vertical="top"/>
    </xf>
    <xf numFmtId="0" fontId="31" fillId="5" borderId="41" xfId="0" applyFont="1" applyFill="1" applyBorder="1" applyAlignment="1">
      <alignment horizontal="center" vertical="top"/>
    </xf>
    <xf numFmtId="164" fontId="29" fillId="5" borderId="42" xfId="0" applyNumberFormat="1" applyFont="1" applyFill="1" applyBorder="1" applyAlignment="1">
      <alignment horizontal="center" vertical="top"/>
    </xf>
    <xf numFmtId="0" fontId="28" fillId="0" borderId="31" xfId="0" applyFont="1" applyBorder="1" applyAlignment="1">
      <alignment horizontal="center" vertical="top" wrapText="1"/>
    </xf>
    <xf numFmtId="0" fontId="27" fillId="0" borderId="32" xfId="0" applyFont="1" applyFill="1" applyBorder="1" applyAlignment="1">
      <alignment horizontal="left" vertical="top" wrapText="1"/>
    </xf>
    <xf numFmtId="49" fontId="30" fillId="0" borderId="27" xfId="0" applyNumberFormat="1" applyFont="1" applyBorder="1" applyAlignment="1">
      <alignment horizontal="center" vertical="top"/>
    </xf>
    <xf numFmtId="0" fontId="28" fillId="0" borderId="41" xfId="0" applyFont="1" applyBorder="1" applyAlignment="1">
      <alignment horizontal="center" vertical="top" wrapText="1"/>
    </xf>
    <xf numFmtId="164" fontId="29" fillId="5" borderId="40" xfId="0" applyNumberFormat="1" applyFont="1" applyFill="1" applyBorder="1" applyAlignment="1">
      <alignment horizontal="center" vertical="top"/>
    </xf>
    <xf numFmtId="164" fontId="29" fillId="5" borderId="41" xfId="0" applyNumberFormat="1" applyFont="1" applyFill="1" applyBorder="1" applyAlignment="1">
      <alignment horizontal="center" vertical="top"/>
    </xf>
    <xf numFmtId="0" fontId="28" fillId="0" borderId="48" xfId="0" applyFont="1" applyBorder="1" applyAlignment="1">
      <alignment horizontal="left" vertical="top" wrapText="1"/>
    </xf>
    <xf numFmtId="0" fontId="25" fillId="0" borderId="35" xfId="0" applyNumberFormat="1" applyFont="1" applyFill="1" applyBorder="1" applyAlignment="1">
      <alignment horizontal="center" vertical="top"/>
    </xf>
    <xf numFmtId="0" fontId="25" fillId="0" borderId="49" xfId="0" applyNumberFormat="1" applyFont="1" applyFill="1" applyBorder="1" applyAlignment="1">
      <alignment horizontal="center" vertical="top"/>
    </xf>
    <xf numFmtId="0" fontId="25" fillId="0" borderId="21" xfId="0" applyFont="1" applyBorder="1" applyAlignment="1">
      <alignment vertical="top"/>
    </xf>
    <xf numFmtId="49" fontId="29" fillId="0" borderId="0" xfId="0" applyNumberFormat="1" applyFont="1" applyFill="1" applyBorder="1" applyAlignment="1">
      <alignment horizontal="center" vertical="top"/>
    </xf>
    <xf numFmtId="49" fontId="29" fillId="0" borderId="0" xfId="0" applyNumberFormat="1" applyFont="1" applyFill="1" applyBorder="1" applyAlignment="1">
      <alignment horizontal="right" vertical="top"/>
    </xf>
    <xf numFmtId="164" fontId="29" fillId="0" borderId="0" xfId="0" applyNumberFormat="1" applyFont="1" applyFill="1" applyBorder="1" applyAlignment="1">
      <alignment horizontal="center" vertical="top"/>
    </xf>
    <xf numFmtId="0" fontId="25" fillId="0" borderId="0" xfId="0" applyFont="1" applyFill="1" applyBorder="1" applyAlignment="1">
      <alignment horizontal="center" vertical="top"/>
    </xf>
    <xf numFmtId="0" fontId="32" fillId="0" borderId="0" xfId="0" applyFont="1" applyAlignment="1">
      <alignment vertical="top"/>
    </xf>
    <xf numFmtId="0" fontId="25" fillId="0" borderId="0" xfId="0" applyFont="1" applyFill="1" applyBorder="1" applyAlignment="1">
      <alignment vertical="top"/>
    </xf>
    <xf numFmtId="164" fontId="8" fillId="0" borderId="57"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49" fontId="16" fillId="3" borderId="4" xfId="0" applyNumberFormat="1" applyFont="1" applyFill="1" applyBorder="1" applyAlignment="1">
      <alignment horizontal="center" vertical="top"/>
    </xf>
    <xf numFmtId="0" fontId="6" fillId="0" borderId="7" xfId="0" applyFont="1" applyBorder="1" applyAlignment="1">
      <alignment wrapText="1"/>
    </xf>
    <xf numFmtId="0" fontId="8" fillId="0" borderId="68" xfId="0" applyFont="1" applyBorder="1" applyAlignment="1">
      <alignment horizontal="center" vertical="center" wrapText="1"/>
    </xf>
    <xf numFmtId="0" fontId="8" fillId="0" borderId="66" xfId="0" applyFont="1" applyFill="1" applyBorder="1" applyAlignment="1">
      <alignment horizontal="center" vertical="center" wrapText="1"/>
    </xf>
    <xf numFmtId="164" fontId="34" fillId="0" borderId="28" xfId="0" applyNumberFormat="1" applyFont="1" applyBorder="1" applyAlignment="1">
      <alignment horizontal="center" vertical="center"/>
    </xf>
    <xf numFmtId="164" fontId="12" fillId="0" borderId="65" xfId="0" applyNumberFormat="1" applyFont="1" applyBorder="1" applyAlignment="1">
      <alignment horizontal="center" vertical="top"/>
    </xf>
    <xf numFmtId="164" fontId="12" fillId="0" borderId="37" xfId="0" applyNumberFormat="1" applyFont="1" applyBorder="1" applyAlignment="1">
      <alignment horizontal="center" vertical="top"/>
    </xf>
    <xf numFmtId="164" fontId="12" fillId="0" borderId="64" xfId="0" applyNumberFormat="1" applyFont="1" applyBorder="1" applyAlignment="1">
      <alignment horizontal="center" vertical="top"/>
    </xf>
    <xf numFmtId="164" fontId="12" fillId="0" borderId="51" xfId="0" applyNumberFormat="1" applyFont="1" applyBorder="1" applyAlignment="1">
      <alignment horizontal="center" vertical="top"/>
    </xf>
    <xf numFmtId="164" fontId="12" fillId="0" borderId="60" xfId="0" applyNumberFormat="1" applyFont="1" applyBorder="1" applyAlignment="1">
      <alignment horizontal="center" vertical="top"/>
    </xf>
    <xf numFmtId="164" fontId="12" fillId="0" borderId="14" xfId="0" applyNumberFormat="1" applyFont="1" applyBorder="1" applyAlignment="1">
      <alignment horizontal="center" vertical="top"/>
    </xf>
    <xf numFmtId="164" fontId="34" fillId="7" borderId="28" xfId="0" applyNumberFormat="1" applyFont="1" applyFill="1" applyBorder="1" applyAlignment="1">
      <alignment horizontal="center" vertical="top"/>
    </xf>
    <xf numFmtId="164" fontId="34" fillId="5" borderId="28" xfId="0" applyNumberFormat="1" applyFont="1" applyFill="1" applyBorder="1" applyAlignment="1">
      <alignment horizontal="center" vertical="top"/>
    </xf>
    <xf numFmtId="164" fontId="5" fillId="0" borderId="30" xfId="0" applyNumberFormat="1" applyFont="1" applyBorder="1" applyAlignment="1">
      <alignment horizontal="center" vertical="center"/>
    </xf>
    <xf numFmtId="164" fontId="6" fillId="0" borderId="37"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14" xfId="0" applyNumberFormat="1" applyFont="1" applyBorder="1" applyAlignment="1">
      <alignment horizontal="center" vertical="top"/>
    </xf>
    <xf numFmtId="164" fontId="5" fillId="7" borderId="30"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0" fontId="2" fillId="0" borderId="31" xfId="0" applyFont="1" applyFill="1" applyBorder="1" applyAlignment="1">
      <alignment horizontal="center" vertical="top" wrapText="1"/>
    </xf>
    <xf numFmtId="0" fontId="8" fillId="0" borderId="1" xfId="0" applyFont="1" applyBorder="1" applyAlignment="1">
      <alignment horizontal="center" vertical="center" textRotation="90"/>
    </xf>
    <xf numFmtId="0" fontId="8" fillId="0" borderId="58" xfId="0" applyFont="1" applyBorder="1" applyAlignment="1">
      <alignment horizontal="center" vertical="center" textRotation="90"/>
    </xf>
    <xf numFmtId="0" fontId="8" fillId="0" borderId="66" xfId="0" applyFont="1" applyFill="1" applyBorder="1" applyAlignment="1">
      <alignment horizontal="center" vertical="top" wrapText="1"/>
    </xf>
    <xf numFmtId="0" fontId="2" fillId="0" borderId="36" xfId="0" applyFont="1" applyFill="1" applyBorder="1" applyAlignment="1">
      <alignment horizontal="center" vertical="top"/>
    </xf>
    <xf numFmtId="0" fontId="2" fillId="0" borderId="63" xfId="0" applyFont="1" applyFill="1" applyBorder="1" applyAlignment="1">
      <alignment horizontal="center" vertical="top"/>
    </xf>
    <xf numFmtId="0" fontId="2" fillId="0" borderId="42" xfId="0" applyNumberFormat="1" applyFont="1" applyFill="1" applyBorder="1" applyAlignment="1">
      <alignment horizontal="center" vertical="top"/>
    </xf>
    <xf numFmtId="164" fontId="7" fillId="3" borderId="29" xfId="0" applyNumberFormat="1" applyFont="1" applyFill="1" applyBorder="1" applyAlignment="1">
      <alignment horizontal="center" vertical="top"/>
    </xf>
    <xf numFmtId="0" fontId="2" fillId="3" borderId="28" xfId="0" applyFont="1" applyFill="1" applyBorder="1" applyAlignment="1">
      <alignment horizontal="center" vertical="top" wrapText="1"/>
    </xf>
    <xf numFmtId="0" fontId="8" fillId="0" borderId="6"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31" xfId="0" applyFont="1" applyFill="1" applyBorder="1" applyAlignment="1">
      <alignment horizontal="center" vertical="top" wrapText="1"/>
    </xf>
    <xf numFmtId="0" fontId="19" fillId="0" borderId="39" xfId="0" applyFont="1" applyFill="1" applyBorder="1" applyAlignment="1">
      <alignment horizontal="center" vertical="top" wrapText="1"/>
    </xf>
    <xf numFmtId="0" fontId="8" fillId="0" borderId="39"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0" borderId="8" xfId="0" applyFont="1" applyFill="1" applyBorder="1" applyAlignment="1">
      <alignment horizontal="center" vertical="top" wrapText="1"/>
    </xf>
    <xf numFmtId="0" fontId="8" fillId="0" borderId="35" xfId="0" applyFont="1" applyFill="1" applyBorder="1" applyAlignment="1">
      <alignment horizontal="center" vertical="top" wrapText="1"/>
    </xf>
    <xf numFmtId="0" fontId="8" fillId="0" borderId="50" xfId="0" applyFont="1" applyFill="1" applyBorder="1" applyAlignment="1">
      <alignment horizontal="center" vertical="top" wrapText="1"/>
    </xf>
    <xf numFmtId="164" fontId="7" fillId="3" borderId="40" xfId="0" applyNumberFormat="1" applyFont="1" applyFill="1" applyBorder="1" applyAlignment="1">
      <alignment horizontal="center" vertical="top"/>
    </xf>
    <xf numFmtId="0" fontId="6" fillId="0" borderId="39" xfId="0" applyFont="1" applyBorder="1" applyAlignment="1">
      <alignment horizontal="center" vertical="top" wrapText="1"/>
    </xf>
    <xf numFmtId="0" fontId="6" fillId="0" borderId="34" xfId="0" applyFont="1" applyBorder="1" applyAlignment="1">
      <alignment horizontal="center" vertical="top"/>
    </xf>
    <xf numFmtId="0" fontId="6" fillId="0" borderId="39" xfId="0" applyFont="1" applyBorder="1" applyAlignment="1">
      <alignment horizontal="center" vertical="top"/>
    </xf>
    <xf numFmtId="0" fontId="2" fillId="0" borderId="39" xfId="0" applyFont="1" applyBorder="1" applyAlignment="1">
      <alignment horizontal="center" vertical="top" wrapText="1"/>
    </xf>
    <xf numFmtId="0" fontId="8" fillId="0" borderId="34" xfId="0" applyFont="1" applyBorder="1" applyAlignment="1">
      <alignment horizontal="center" vertical="top" wrapText="1"/>
    </xf>
    <xf numFmtId="0" fontId="2" fillId="4" borderId="34" xfId="0" applyFont="1" applyFill="1" applyBorder="1" applyAlignment="1">
      <alignment horizontal="center" vertical="top"/>
    </xf>
    <xf numFmtId="0" fontId="8" fillId="0" borderId="68" xfId="0" applyFont="1" applyBorder="1" applyAlignment="1">
      <alignment vertical="top" wrapText="1"/>
    </xf>
    <xf numFmtId="0" fontId="35" fillId="0" borderId="69" xfId="0" applyFont="1" applyBorder="1" applyAlignment="1">
      <alignment vertical="top" wrapText="1"/>
    </xf>
    <xf numFmtId="0" fontId="35" fillId="0" borderId="43" xfId="0" applyFont="1" applyBorder="1" applyAlignment="1">
      <alignment vertical="top" wrapText="1"/>
    </xf>
    <xf numFmtId="0" fontId="35" fillId="0" borderId="44" xfId="0" applyFont="1" applyBorder="1" applyAlignment="1">
      <alignment vertical="top" wrapText="1"/>
    </xf>
    <xf numFmtId="0" fontId="12" fillId="0" borderId="33" xfId="0" applyFont="1" applyFill="1" applyBorder="1" applyAlignment="1">
      <alignment horizontal="left" vertical="top" wrapText="1"/>
    </xf>
    <xf numFmtId="0" fontId="33" fillId="0" borderId="38" xfId="0" applyFont="1" applyBorder="1" applyAlignment="1">
      <alignment horizontal="left" vertical="top" wrapText="1"/>
    </xf>
    <xf numFmtId="0" fontId="12" fillId="0" borderId="33" xfId="0" applyFont="1" applyBorder="1" applyAlignment="1">
      <alignment vertical="top" wrapText="1"/>
    </xf>
    <xf numFmtId="0" fontId="33" fillId="0" borderId="38" xfId="0" applyFont="1" applyBorder="1" applyAlignment="1">
      <alignment vertical="top" wrapText="1"/>
    </xf>
    <xf numFmtId="49" fontId="15" fillId="0" borderId="5" xfId="0" applyNumberFormat="1" applyFont="1" applyBorder="1" applyAlignment="1">
      <alignment horizontal="center" vertical="top"/>
    </xf>
    <xf numFmtId="49" fontId="2" fillId="0" borderId="18" xfId="0" applyNumberFormat="1" applyFont="1" applyBorder="1" applyAlignment="1">
      <alignment horizontal="center" vertical="top"/>
    </xf>
    <xf numFmtId="0" fontId="37" fillId="0" borderId="68" xfId="0" applyFont="1" applyBorder="1" applyAlignment="1">
      <alignment vertical="top" wrapText="1"/>
    </xf>
    <xf numFmtId="0" fontId="9" fillId="0" borderId="68" xfId="0" applyFont="1" applyBorder="1" applyAlignment="1">
      <alignment vertical="top" wrapText="1"/>
    </xf>
    <xf numFmtId="0" fontId="33" fillId="0" borderId="69" xfId="0" applyFont="1" applyBorder="1" applyAlignment="1">
      <alignment vertical="top" wrapText="1"/>
    </xf>
    <xf numFmtId="0" fontId="33" fillId="0" borderId="43" xfId="0" applyFont="1" applyBorder="1" applyAlignment="1">
      <alignment vertical="top" wrapText="1"/>
    </xf>
    <xf numFmtId="0" fontId="33" fillId="0" borderId="44" xfId="0" applyFont="1" applyBorder="1" applyAlignment="1">
      <alignment vertical="top" wrapText="1"/>
    </xf>
    <xf numFmtId="49" fontId="7" fillId="3" borderId="23" xfId="0" applyNumberFormat="1" applyFont="1" applyFill="1" applyBorder="1" applyAlignment="1">
      <alignment horizontal="left" vertical="top"/>
    </xf>
    <xf numFmtId="49" fontId="7" fillId="3" borderId="24" xfId="0" applyNumberFormat="1" applyFont="1" applyFill="1" applyBorder="1" applyAlignment="1">
      <alignment horizontal="left" vertical="top"/>
    </xf>
    <xf numFmtId="49" fontId="7" fillId="3" borderId="23" xfId="0" applyNumberFormat="1" applyFont="1" applyFill="1" applyBorder="1" applyAlignment="1">
      <alignment horizontal="right" vertical="top"/>
    </xf>
    <xf numFmtId="49" fontId="7" fillId="3" borderId="24" xfId="0" applyNumberFormat="1" applyFont="1" applyFill="1" applyBorder="1" applyAlignment="1">
      <alignment horizontal="right" vertical="top"/>
    </xf>
    <xf numFmtId="49" fontId="7" fillId="0" borderId="10" xfId="0" applyNumberFormat="1" applyFont="1" applyBorder="1" applyAlignment="1">
      <alignment horizontal="center" vertical="top" wrapText="1"/>
    </xf>
    <xf numFmtId="49" fontId="7" fillId="0" borderId="21" xfId="0" applyNumberFormat="1" applyFont="1" applyBorder="1" applyAlignment="1">
      <alignment horizontal="center" vertical="top" wrapText="1"/>
    </xf>
    <xf numFmtId="0" fontId="9" fillId="0" borderId="31" xfId="0" applyFont="1" applyBorder="1" applyAlignment="1">
      <alignment horizontal="center" vertical="top" wrapText="1"/>
    </xf>
    <xf numFmtId="0" fontId="12" fillId="0" borderId="11" xfId="0" applyFont="1" applyFill="1" applyBorder="1" applyAlignment="1">
      <alignment horizontal="left" vertical="top" wrapText="1"/>
    </xf>
    <xf numFmtId="0" fontId="12" fillId="0" borderId="22" xfId="0" applyFont="1" applyFill="1" applyBorder="1" applyAlignment="1">
      <alignment horizontal="left" vertical="top" wrapText="1"/>
    </xf>
    <xf numFmtId="0" fontId="6" fillId="0" borderId="32" xfId="0" applyFont="1" applyFill="1" applyBorder="1" applyAlignment="1">
      <alignment horizontal="left" vertical="top" wrapText="1"/>
    </xf>
    <xf numFmtId="49" fontId="15" fillId="0" borderId="20" xfId="0" applyNumberFormat="1" applyFont="1" applyBorder="1" applyAlignment="1">
      <alignment horizontal="center" vertical="top"/>
    </xf>
    <xf numFmtId="49" fontId="7" fillId="2" borderId="23" xfId="0" applyNumberFormat="1" applyFont="1" applyFill="1" applyBorder="1" applyAlignment="1">
      <alignment horizontal="right" vertical="top"/>
    </xf>
    <xf numFmtId="49" fontId="7" fillId="2" borderId="24" xfId="0" applyNumberFormat="1" applyFont="1" applyFill="1" applyBorder="1" applyAlignment="1">
      <alignment horizontal="right" vertical="top"/>
    </xf>
    <xf numFmtId="0" fontId="5" fillId="2" borderId="24" xfId="0" applyFont="1" applyFill="1" applyBorder="1" applyAlignment="1">
      <alignment horizontal="left" vertical="top"/>
    </xf>
    <xf numFmtId="0" fontId="7" fillId="3" borderId="4" xfId="0" applyFont="1" applyFill="1" applyBorder="1" applyAlignment="1">
      <alignment horizontal="left" vertical="top" wrapText="1"/>
    </xf>
    <xf numFmtId="0" fontId="7" fillId="3" borderId="23" xfId="0" applyFont="1" applyFill="1" applyBorder="1" applyAlignment="1">
      <alignment horizontal="left" vertical="top" wrapText="1"/>
    </xf>
    <xf numFmtId="0" fontId="28" fillId="0" borderId="68" xfId="0" applyFont="1" applyBorder="1" applyAlignment="1">
      <alignment vertical="top" wrapText="1"/>
    </xf>
    <xf numFmtId="0" fontId="26" fillId="0" borderId="69" xfId="0" applyFont="1" applyBorder="1" applyAlignment="1">
      <alignment vertical="top" wrapText="1"/>
    </xf>
    <xf numFmtId="0" fontId="26" fillId="0" borderId="56" xfId="0" applyFont="1" applyBorder="1" applyAlignment="1">
      <alignment vertical="top" wrapText="1"/>
    </xf>
    <xf numFmtId="0" fontId="26" fillId="0" borderId="46" xfId="0" applyFont="1" applyBorder="1" applyAlignment="1">
      <alignment vertical="top" wrapText="1"/>
    </xf>
    <xf numFmtId="0" fontId="26" fillId="0" borderId="43" xfId="0" applyFont="1" applyBorder="1" applyAlignment="1">
      <alignment vertical="top" wrapText="1"/>
    </xf>
    <xf numFmtId="0" fontId="26" fillId="0" borderId="44" xfId="0" applyFont="1" applyBorder="1" applyAlignment="1">
      <alignment vertical="top" wrapText="1"/>
    </xf>
    <xf numFmtId="49" fontId="2" fillId="0" borderId="66"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0" fontId="9" fillId="0" borderId="41" xfId="0" applyFont="1" applyBorder="1" applyAlignment="1">
      <alignment horizontal="center" vertical="top" wrapText="1"/>
    </xf>
    <xf numFmtId="0" fontId="6" fillId="0" borderId="11" xfId="0" applyFont="1" applyFill="1" applyBorder="1" applyAlignment="1">
      <alignment horizontal="left" vertical="top" wrapText="1"/>
    </xf>
    <xf numFmtId="0" fontId="35" fillId="0" borderId="56" xfId="0" applyFont="1" applyBorder="1" applyAlignment="1">
      <alignment vertical="top" wrapText="1"/>
    </xf>
    <xf numFmtId="0" fontId="35" fillId="0" borderId="46" xfId="0" applyFont="1" applyBorder="1" applyAlignment="1">
      <alignment vertical="top" wrapText="1"/>
    </xf>
    <xf numFmtId="0" fontId="36" fillId="0" borderId="69" xfId="0" applyFont="1" applyBorder="1" applyAlignment="1">
      <alignment vertical="top" wrapText="1"/>
    </xf>
    <xf numFmtId="0" fontId="36" fillId="0" borderId="43" xfId="0" applyFont="1" applyBorder="1" applyAlignment="1">
      <alignment vertical="top" wrapText="1"/>
    </xf>
    <xf numFmtId="0" fontId="36" fillId="0" borderId="44" xfId="0" applyFont="1" applyBorder="1" applyAlignment="1">
      <alignment vertical="top" wrapText="1"/>
    </xf>
    <xf numFmtId="0" fontId="25" fillId="0" borderId="68" xfId="0" applyFont="1" applyBorder="1" applyAlignment="1">
      <alignment vertical="top" wrapText="1"/>
    </xf>
    <xf numFmtId="0" fontId="8" fillId="0" borderId="69"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9" fillId="0" borderId="21" xfId="0" applyFont="1" applyBorder="1" applyAlignment="1">
      <alignment horizontal="center" vertical="top" wrapText="1"/>
    </xf>
    <xf numFmtId="0" fontId="25" fillId="0" borderId="68" xfId="0" applyFont="1" applyFill="1" applyBorder="1" applyAlignment="1">
      <alignment vertical="top" wrapText="1"/>
    </xf>
    <xf numFmtId="0" fontId="34" fillId="5" borderId="3" xfId="0" applyFont="1" applyFill="1" applyBorder="1" applyAlignment="1">
      <alignment horizontal="right" vertical="top" wrapText="1"/>
    </xf>
    <xf numFmtId="0" fontId="12" fillId="0" borderId="4" xfId="0" applyFont="1" applyBorder="1" applyAlignment="1">
      <alignment vertical="top" wrapText="1"/>
    </xf>
    <xf numFmtId="0" fontId="12" fillId="0" borderId="67" xfId="0" applyFont="1" applyBorder="1" applyAlignment="1">
      <alignment vertical="top" wrapText="1"/>
    </xf>
    <xf numFmtId="0" fontId="6" fillId="4" borderId="64" xfId="0" applyFont="1" applyFill="1" applyBorder="1" applyAlignment="1">
      <alignment horizontal="left" vertical="top" wrapText="1"/>
    </xf>
    <xf numFmtId="0" fontId="9" fillId="4" borderId="62" xfId="0" applyFont="1" applyFill="1" applyBorder="1" applyAlignment="1">
      <alignment horizontal="left" vertical="top" wrapText="1"/>
    </xf>
    <xf numFmtId="0" fontId="9" fillId="4" borderId="55" xfId="0" applyFont="1" applyFill="1" applyBorder="1" applyAlignment="1">
      <alignment horizontal="left" vertical="top" wrapText="1"/>
    </xf>
    <xf numFmtId="0" fontId="6" fillId="0" borderId="48" xfId="0" applyFont="1" applyBorder="1" applyAlignment="1">
      <alignment horizontal="left" vertical="top" wrapText="1"/>
    </xf>
    <xf numFmtId="0" fontId="9" fillId="0" borderId="35" xfId="0" applyFont="1" applyBorder="1" applyAlignment="1">
      <alignment vertical="top" wrapText="1"/>
    </xf>
    <xf numFmtId="0" fontId="9" fillId="0" borderId="50" xfId="0" applyFont="1" applyBorder="1" applyAlignment="1">
      <alignment vertical="top" wrapText="1"/>
    </xf>
    <xf numFmtId="0" fontId="6" fillId="0" borderId="64" xfId="0" applyFont="1" applyBorder="1" applyAlignment="1">
      <alignment horizontal="left" vertical="top" wrapText="1"/>
    </xf>
    <xf numFmtId="0" fontId="9" fillId="0" borderId="62" xfId="0" applyFont="1" applyBorder="1" applyAlignment="1">
      <alignment vertical="top" wrapText="1"/>
    </xf>
    <xf numFmtId="0" fontId="9" fillId="0" borderId="55" xfId="0" applyFont="1" applyBorder="1" applyAlignment="1">
      <alignment vertical="top" wrapText="1"/>
    </xf>
    <xf numFmtId="49" fontId="7" fillId="3" borderId="3" xfId="0" applyNumberFormat="1" applyFont="1" applyFill="1" applyBorder="1" applyAlignment="1">
      <alignment horizontal="right" vertical="top"/>
    </xf>
    <xf numFmtId="49" fontId="7" fillId="3" borderId="4" xfId="0" applyNumberFormat="1" applyFont="1" applyFill="1" applyBorder="1" applyAlignment="1">
      <alignment horizontal="right" vertical="top"/>
    </xf>
    <xf numFmtId="49" fontId="7" fillId="3" borderId="31" xfId="0" applyNumberFormat="1" applyFont="1" applyFill="1" applyBorder="1" applyAlignment="1">
      <alignment horizontal="right" vertical="top"/>
    </xf>
    <xf numFmtId="49" fontId="7" fillId="3" borderId="67" xfId="0" applyNumberFormat="1" applyFont="1" applyFill="1" applyBorder="1" applyAlignment="1">
      <alignment horizontal="right" vertical="top"/>
    </xf>
    <xf numFmtId="0" fontId="7" fillId="3" borderId="24" xfId="0" applyFont="1" applyFill="1" applyBorder="1" applyAlignment="1">
      <alignment horizontal="left" vertical="top" wrapText="1"/>
    </xf>
    <xf numFmtId="49" fontId="7" fillId="0" borderId="6" xfId="0" applyNumberFormat="1" applyFont="1" applyBorder="1" applyAlignment="1">
      <alignment horizontal="center" vertical="top"/>
    </xf>
    <xf numFmtId="49" fontId="7" fillId="0" borderId="21" xfId="0" applyNumberFormat="1" applyFont="1" applyBorder="1" applyAlignment="1">
      <alignment horizontal="center" vertical="top"/>
    </xf>
    <xf numFmtId="49" fontId="7" fillId="0" borderId="1" xfId="0" applyNumberFormat="1" applyFont="1" applyBorder="1" applyAlignment="1">
      <alignment horizontal="center" vertical="top"/>
    </xf>
    <xf numFmtId="0" fontId="5" fillId="6" borderId="3" xfId="0" applyFont="1" applyFill="1" applyBorder="1" applyAlignment="1">
      <alignment horizontal="right" vertical="top" wrapText="1"/>
    </xf>
    <xf numFmtId="0" fontId="9" fillId="6" borderId="4" xfId="0" applyFont="1" applyFill="1" applyBorder="1" applyAlignment="1">
      <alignment vertical="top" wrapText="1"/>
    </xf>
    <xf numFmtId="0" fontId="9" fillId="6" borderId="23" xfId="0" applyFont="1" applyFill="1" applyBorder="1" applyAlignment="1">
      <alignment vertical="top" wrapText="1"/>
    </xf>
    <xf numFmtId="0" fontId="6" fillId="0" borderId="52" xfId="0" applyFont="1" applyBorder="1" applyAlignment="1">
      <alignment horizontal="left" vertical="top" wrapText="1"/>
    </xf>
    <xf numFmtId="0" fontId="9" fillId="0" borderId="53" xfId="0" applyFont="1" applyBorder="1" applyAlignment="1">
      <alignment vertical="top" wrapText="1"/>
    </xf>
    <xf numFmtId="0" fontId="9" fillId="0" borderId="54" xfId="0" applyFont="1" applyBorder="1" applyAlignment="1">
      <alignment vertical="top" wrapText="1"/>
    </xf>
    <xf numFmtId="0" fontId="2" fillId="6" borderId="28" xfId="0" applyFont="1" applyFill="1" applyBorder="1" applyAlignment="1">
      <alignment horizontal="center" vertical="top"/>
    </xf>
    <xf numFmtId="0" fontId="2" fillId="6" borderId="24" xfId="0" applyFont="1" applyFill="1" applyBorder="1" applyAlignment="1">
      <alignment horizontal="center" vertical="top"/>
    </xf>
    <xf numFmtId="0" fontId="9" fillId="0" borderId="36" xfId="0" applyFont="1" applyBorder="1" applyAlignment="1">
      <alignment vertical="top" wrapText="1"/>
    </xf>
    <xf numFmtId="0" fontId="5" fillId="0" borderId="28" xfId="0" applyFont="1" applyBorder="1" applyAlignment="1">
      <alignment horizontal="center"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49" fontId="3" fillId="0" borderId="0" xfId="0" applyNumberFormat="1" applyFont="1" applyFill="1" applyBorder="1" applyAlignment="1">
      <alignment horizontal="center" vertical="top" wrapText="1"/>
    </xf>
    <xf numFmtId="0" fontId="33" fillId="0" borderId="0" xfId="0" applyFont="1" applyAlignment="1">
      <alignment vertical="top" wrapText="1"/>
    </xf>
    <xf numFmtId="49" fontId="7" fillId="6" borderId="24" xfId="0" applyNumberFormat="1" applyFont="1" applyFill="1" applyBorder="1" applyAlignment="1">
      <alignment horizontal="right" vertical="top"/>
    </xf>
    <xf numFmtId="0" fontId="8" fillId="0" borderId="7" xfId="0" applyFont="1" applyBorder="1" applyAlignment="1">
      <alignment horizontal="center" vertical="center" textRotation="90" wrapText="1"/>
    </xf>
    <xf numFmtId="0" fontId="8" fillId="0" borderId="52" xfId="0" applyFont="1" applyBorder="1" applyAlignment="1">
      <alignment horizontal="center" vertical="center" textRotation="90" wrapText="1"/>
    </xf>
    <xf numFmtId="0" fontId="8" fillId="0" borderId="19"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53" xfId="0" applyFont="1" applyBorder="1" applyAlignment="1">
      <alignment horizontal="center" vertical="center" textRotation="90" wrapText="1"/>
    </xf>
    <xf numFmtId="0" fontId="8" fillId="0" borderId="1" xfId="0" applyFont="1" applyBorder="1" applyAlignment="1">
      <alignment horizontal="center" vertical="center" textRotation="90" wrapText="1"/>
    </xf>
    <xf numFmtId="0" fontId="8" fillId="0" borderId="1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1" xfId="0" applyFont="1" applyBorder="1" applyAlignment="1">
      <alignment horizontal="center" vertical="center" wrapText="1"/>
    </xf>
    <xf numFmtId="49" fontId="7" fillId="2" borderId="7" xfId="0" applyNumberFormat="1" applyFont="1" applyFill="1" applyBorder="1" applyAlignment="1">
      <alignment horizontal="center" vertical="top"/>
    </xf>
    <xf numFmtId="49" fontId="7" fillId="2" borderId="16" xfId="0" applyNumberFormat="1" applyFont="1" applyFill="1" applyBorder="1" applyAlignment="1">
      <alignment horizontal="center" vertical="top"/>
    </xf>
    <xf numFmtId="49" fontId="7" fillId="2" borderId="19" xfId="0" applyNumberFormat="1" applyFont="1" applyFill="1" applyBorder="1" applyAlignment="1">
      <alignment horizontal="center" vertical="top"/>
    </xf>
    <xf numFmtId="49" fontId="2" fillId="0" borderId="5" xfId="0" applyNumberFormat="1" applyFont="1" applyBorder="1" applyAlignment="1">
      <alignment horizontal="center" vertical="top"/>
    </xf>
    <xf numFmtId="49" fontId="2" fillId="0" borderId="20" xfId="0" applyNumberFormat="1" applyFont="1" applyBorder="1" applyAlignment="1">
      <alignment horizontal="center" vertical="top"/>
    </xf>
    <xf numFmtId="49" fontId="7" fillId="3" borderId="26" xfId="0" applyNumberFormat="1" applyFont="1" applyFill="1" applyBorder="1" applyAlignment="1">
      <alignment horizontal="center" vertical="top"/>
    </xf>
    <xf numFmtId="49" fontId="7" fillId="3" borderId="58" xfId="0" applyNumberFormat="1" applyFont="1" applyFill="1" applyBorder="1" applyAlignment="1">
      <alignment horizontal="center" vertical="top"/>
    </xf>
    <xf numFmtId="49" fontId="7" fillId="2" borderId="59" xfId="0" applyNumberFormat="1" applyFont="1" applyFill="1" applyBorder="1" applyAlignment="1">
      <alignment horizontal="center" vertical="top"/>
    </xf>
    <xf numFmtId="49" fontId="7" fillId="2" borderId="56" xfId="0" applyNumberFormat="1" applyFont="1" applyFill="1" applyBorder="1" applyAlignment="1">
      <alignment horizontal="center" vertical="top"/>
    </xf>
    <xf numFmtId="49" fontId="7" fillId="2" borderId="61" xfId="0" applyNumberFormat="1" applyFont="1" applyFill="1" applyBorder="1" applyAlignment="1">
      <alignment horizontal="center" vertical="top"/>
    </xf>
    <xf numFmtId="49" fontId="7" fillId="3" borderId="6"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3" borderId="1" xfId="0" applyNumberFormat="1" applyFont="1" applyFill="1" applyBorder="1" applyAlignment="1">
      <alignment horizontal="center" vertical="top"/>
    </xf>
    <xf numFmtId="0" fontId="6" fillId="0" borderId="26" xfId="0" applyFont="1" applyFill="1" applyBorder="1" applyAlignment="1">
      <alignment vertical="top" wrapText="1"/>
    </xf>
    <xf numFmtId="0" fontId="6" fillId="0" borderId="13" xfId="0" applyFont="1" applyFill="1" applyBorder="1" applyAlignment="1">
      <alignment vertical="top" wrapText="1"/>
    </xf>
    <xf numFmtId="0" fontId="6" fillId="0" borderId="58" xfId="0" applyFont="1" applyFill="1" applyBorder="1" applyAlignment="1">
      <alignment vertical="top" wrapText="1"/>
    </xf>
    <xf numFmtId="49" fontId="16" fillId="3" borderId="23" xfId="0" applyNumberFormat="1" applyFont="1" applyFill="1" applyBorder="1" applyAlignment="1">
      <alignment horizontal="left" vertical="top"/>
    </xf>
    <xf numFmtId="49" fontId="16" fillId="3" borderId="24" xfId="0" applyNumberFormat="1" applyFont="1" applyFill="1" applyBorder="1" applyAlignment="1">
      <alignment horizontal="left" vertical="top"/>
    </xf>
    <xf numFmtId="49" fontId="2" fillId="0" borderId="59" xfId="0" applyNumberFormat="1" applyFont="1" applyBorder="1" applyAlignment="1">
      <alignment horizontal="center" vertical="top"/>
    </xf>
    <xf numFmtId="49" fontId="2" fillId="0" borderId="61" xfId="0" applyNumberFormat="1" applyFont="1" applyBorder="1" applyAlignment="1">
      <alignment horizontal="center" vertical="top"/>
    </xf>
    <xf numFmtId="49" fontId="16" fillId="3" borderId="3" xfId="0" applyNumberFormat="1" applyFont="1" applyFill="1" applyBorder="1" applyAlignment="1">
      <alignment horizontal="right" vertical="top"/>
    </xf>
    <xf numFmtId="49" fontId="16" fillId="3" borderId="4" xfId="0" applyNumberFormat="1" applyFont="1" applyFill="1" applyBorder="1" applyAlignment="1">
      <alignment horizontal="right" vertical="top"/>
    </xf>
    <xf numFmtId="49" fontId="16" fillId="3" borderId="67" xfId="0" applyNumberFormat="1" applyFont="1" applyFill="1" applyBorder="1" applyAlignment="1">
      <alignment horizontal="right" vertical="top"/>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15" xfId="0" applyFont="1" applyFill="1" applyBorder="1" applyAlignment="1">
      <alignment horizontal="center" vertical="center" textRotation="90" wrapText="1"/>
    </xf>
    <xf numFmtId="0" fontId="35" fillId="0" borderId="31" xfId="0" applyFont="1" applyBorder="1"/>
    <xf numFmtId="0" fontId="8" fillId="0" borderId="17" xfId="0" applyFont="1" applyFill="1" applyBorder="1" applyAlignment="1">
      <alignment horizontal="center" vertical="center" textRotation="90" wrapText="1"/>
    </xf>
    <xf numFmtId="0" fontId="35" fillId="0" borderId="32" xfId="0" applyFont="1" applyBorder="1"/>
    <xf numFmtId="0" fontId="8" fillId="0" borderId="66" xfId="0" applyFont="1" applyBorder="1" applyAlignment="1">
      <alignment horizontal="center" vertical="center" textRotation="90" wrapText="1"/>
    </xf>
    <xf numFmtId="0" fontId="8" fillId="0" borderId="20" xfId="0" applyFont="1" applyBorder="1" applyAlignment="1">
      <alignment horizontal="center" vertical="center" textRotation="90" wrapText="1"/>
    </xf>
    <xf numFmtId="0" fontId="8" fillId="0" borderId="41" xfId="0" applyFont="1" applyBorder="1" applyAlignment="1">
      <alignment horizontal="center" vertical="center" textRotation="90" wrapText="1"/>
    </xf>
    <xf numFmtId="49" fontId="2" fillId="0" borderId="68" xfId="0" applyNumberFormat="1" applyFont="1" applyBorder="1" applyAlignment="1">
      <alignment horizontal="center" vertical="top"/>
    </xf>
    <xf numFmtId="49" fontId="2" fillId="0" borderId="43" xfId="0" applyNumberFormat="1" applyFont="1" applyBorder="1" applyAlignment="1">
      <alignment horizontal="center" vertical="top"/>
    </xf>
    <xf numFmtId="49" fontId="7" fillId="0" borderId="10" xfId="0" applyNumberFormat="1" applyFont="1" applyBorder="1" applyAlignment="1">
      <alignment horizontal="center" vertical="top"/>
    </xf>
    <xf numFmtId="49" fontId="7" fillId="0" borderId="31" xfId="0" applyNumberFormat="1" applyFont="1" applyBorder="1" applyAlignment="1">
      <alignment horizontal="center" vertical="top"/>
    </xf>
    <xf numFmtId="0" fontId="22" fillId="0" borderId="0" xfId="0" applyFont="1" applyAlignment="1">
      <alignment horizontal="left" vertical="top" wrapText="1"/>
    </xf>
    <xf numFmtId="0" fontId="21" fillId="0" borderId="0" xfId="0" applyFont="1" applyAlignment="1">
      <alignment vertical="top"/>
    </xf>
    <xf numFmtId="0" fontId="6" fillId="0" borderId="3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39"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60" xfId="0" applyNumberFormat="1" applyFont="1" applyBorder="1" applyAlignment="1">
      <alignment horizontal="center" vertical="top"/>
    </xf>
    <xf numFmtId="0" fontId="8" fillId="0" borderId="16"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16" xfId="0" applyFont="1" applyBorder="1" applyAlignment="1">
      <alignment horizontal="center" vertical="center" textRotation="90" wrapText="1"/>
    </xf>
    <xf numFmtId="0" fontId="35" fillId="0" borderId="38" xfId="0" applyFont="1" applyBorder="1"/>
    <xf numFmtId="0" fontId="8" fillId="0" borderId="66" xfId="0" applyNumberFormat="1" applyFont="1" applyBorder="1" applyAlignment="1">
      <alignment horizontal="center" vertical="center" textRotation="90" wrapText="1"/>
    </xf>
    <xf numFmtId="0" fontId="8" fillId="0" borderId="20" xfId="0" applyNumberFormat="1" applyFont="1" applyBorder="1" applyAlignment="1">
      <alignment horizontal="center" vertical="center" textRotation="90" wrapText="1"/>
    </xf>
    <xf numFmtId="0" fontId="8" fillId="0" borderId="41" xfId="0" applyNumberFormat="1"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8" fillId="0" borderId="62" xfId="0" applyFont="1" applyBorder="1" applyAlignment="1">
      <alignment horizontal="center" vertical="center" textRotation="90" wrapText="1"/>
    </xf>
    <xf numFmtId="0" fontId="8" fillId="0" borderId="27" xfId="0" applyFont="1" applyBorder="1" applyAlignment="1">
      <alignment horizontal="center" vertical="center" textRotation="90" wrapText="1"/>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7" fillId="0" borderId="59" xfId="0" applyFont="1" applyBorder="1" applyAlignment="1">
      <alignment horizontal="center" vertical="center"/>
    </xf>
    <xf numFmtId="0" fontId="7" fillId="0" borderId="9" xfId="0" applyFont="1" applyBorder="1" applyAlignment="1">
      <alignment horizontal="center" vertical="center"/>
    </xf>
    <xf numFmtId="49" fontId="7" fillId="3" borderId="57" xfId="0" applyNumberFormat="1" applyFont="1" applyFill="1" applyBorder="1" applyAlignment="1">
      <alignment horizontal="center" vertical="top"/>
    </xf>
    <xf numFmtId="0" fontId="20" fillId="0" borderId="0" xfId="0" applyFont="1" applyAlignment="1">
      <alignment horizontal="left" wrapText="1"/>
    </xf>
    <xf numFmtId="0" fontId="21" fillId="0" borderId="0" xfId="0" applyFont="1" applyAlignment="1">
      <alignment horizontal="left" wrapText="1"/>
    </xf>
    <xf numFmtId="49" fontId="7" fillId="0" borderId="15" xfId="0" applyNumberFormat="1" applyFont="1" applyBorder="1" applyAlignment="1">
      <alignment horizontal="center" vertical="top"/>
    </xf>
    <xf numFmtId="0" fontId="20" fillId="0" borderId="0" xfId="0" applyFont="1" applyAlignment="1">
      <alignment vertical="top" wrapText="1"/>
    </xf>
    <xf numFmtId="0" fontId="6" fillId="4" borderId="33" xfId="0" applyFont="1" applyFill="1" applyBorder="1" applyAlignment="1">
      <alignment horizontal="left" vertical="top" wrapText="1"/>
    </xf>
    <xf numFmtId="0" fontId="8" fillId="0" borderId="33" xfId="0" applyFont="1" applyBorder="1" applyAlignment="1">
      <alignment vertical="top" wrapText="1"/>
    </xf>
    <xf numFmtId="0" fontId="35" fillId="0" borderId="12" xfId="0" applyFont="1" applyBorder="1" applyAlignment="1">
      <alignment vertical="top" wrapText="1"/>
    </xf>
    <xf numFmtId="0" fontId="35" fillId="0" borderId="38" xfId="0" applyFont="1" applyBorder="1" applyAlignment="1">
      <alignment vertical="top" wrapText="1"/>
    </xf>
    <xf numFmtId="0" fontId="8" fillId="0" borderId="11" xfId="0" applyFont="1" applyBorder="1" applyAlignment="1">
      <alignment vertical="top" wrapText="1"/>
    </xf>
    <xf numFmtId="0" fontId="35" fillId="0" borderId="22" xfId="0" applyFont="1" applyBorder="1" applyAlignment="1">
      <alignment vertical="top" wrapText="1"/>
    </xf>
    <xf numFmtId="0" fontId="35" fillId="0" borderId="32" xfId="0" applyFont="1" applyBorder="1" applyAlignment="1">
      <alignment vertical="top" wrapText="1"/>
    </xf>
    <xf numFmtId="0" fontId="2" fillId="0" borderId="68" xfId="0" applyFont="1" applyBorder="1" applyAlignment="1">
      <alignment vertical="top" wrapText="1"/>
    </xf>
    <xf numFmtId="0" fontId="6" fillId="0" borderId="22" xfId="0" applyFont="1" applyFill="1" applyBorder="1" applyAlignment="1">
      <alignment horizontal="left" vertical="top" wrapText="1"/>
    </xf>
    <xf numFmtId="0" fontId="9" fillId="0" borderId="20" xfId="0" applyFont="1" applyBorder="1" applyAlignment="1">
      <alignment horizontal="center" vertical="top" wrapText="1"/>
    </xf>
    <xf numFmtId="0" fontId="8" fillId="0" borderId="66" xfId="0" applyFont="1" applyFill="1" applyBorder="1" applyAlignment="1">
      <alignment horizontal="center" vertical="top" wrapText="1"/>
    </xf>
    <xf numFmtId="0" fontId="9" fillId="0" borderId="37" xfId="0" applyFont="1" applyBorder="1" applyAlignment="1">
      <alignment horizontal="center" vertical="top" wrapText="1"/>
    </xf>
    <xf numFmtId="49" fontId="2" fillId="0" borderId="45" xfId="0" applyNumberFormat="1" applyFont="1" applyBorder="1" applyAlignment="1">
      <alignment horizontal="center" vertical="top"/>
    </xf>
    <xf numFmtId="49" fontId="2" fillId="0" borderId="47" xfId="0" applyNumberFormat="1" applyFont="1" applyBorder="1" applyAlignment="1">
      <alignment horizontal="center" vertical="top"/>
    </xf>
  </cellXfs>
  <cellStyles count="2">
    <cellStyle name="Įprastas" xfId="0" builtinId="0"/>
    <cellStyle name="Įprastas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6"/>
  <sheetViews>
    <sheetView tabSelected="1" workbookViewId="0">
      <selection activeCell="Q45" sqref="Q45"/>
    </sheetView>
  </sheetViews>
  <sheetFormatPr defaultColWidth="9.109375" defaultRowHeight="10.199999999999999" x14ac:dyDescent="0.25"/>
  <cols>
    <col min="1" max="1" width="2.6640625" style="1" customWidth="1"/>
    <col min="2" max="3" width="2.5546875" style="1" customWidth="1"/>
    <col min="4" max="4" width="23" style="1" customWidth="1"/>
    <col min="5" max="5" width="7" style="2" customWidth="1"/>
    <col min="6" max="6" width="4.44140625" style="1" customWidth="1"/>
    <col min="7" max="7" width="6" style="3" customWidth="1"/>
    <col min="8" max="8" width="6.6640625" style="1" customWidth="1"/>
    <col min="9" max="9" width="6.44140625" style="1" customWidth="1"/>
    <col min="10" max="10" width="6.88671875" style="1" customWidth="1"/>
    <col min="11" max="11" width="18.5546875" style="1" customWidth="1"/>
    <col min="12" max="12" width="4.5546875" style="4" customWidth="1"/>
    <col min="13" max="13" width="4.33203125" style="1" customWidth="1"/>
    <col min="14" max="14" width="12.88671875" style="5" customWidth="1"/>
    <col min="15" max="15" width="24" style="5" customWidth="1"/>
    <col min="16" max="16384" width="9.109375" style="5"/>
  </cols>
  <sheetData>
    <row r="1" spans="1:19" ht="42.6" customHeight="1" x14ac:dyDescent="0.25">
      <c r="D1" s="90"/>
      <c r="E1" s="91"/>
      <c r="F1" s="90"/>
      <c r="G1" s="92"/>
      <c r="H1" s="90"/>
      <c r="I1" s="337"/>
      <c r="J1" s="338"/>
      <c r="K1" s="338"/>
      <c r="L1" s="338"/>
      <c r="M1" s="338"/>
    </row>
    <row r="2" spans="1:19" ht="12.75" customHeight="1" x14ac:dyDescent="0.25">
      <c r="B2" s="8"/>
      <c r="C2" s="8"/>
      <c r="D2" s="362" t="s">
        <v>100</v>
      </c>
      <c r="E2" s="289"/>
      <c r="F2" s="289"/>
      <c r="G2" s="289"/>
      <c r="H2" s="289"/>
      <c r="I2" s="289"/>
      <c r="J2" s="289"/>
      <c r="K2" s="289"/>
      <c r="L2" s="289"/>
      <c r="M2" s="289"/>
      <c r="N2" s="289"/>
      <c r="O2" s="289"/>
      <c r="P2" s="10"/>
      <c r="Q2" s="10"/>
      <c r="R2" s="10"/>
      <c r="S2" s="10"/>
    </row>
    <row r="3" spans="1:19" ht="15.6" customHeight="1" thickBot="1" x14ac:dyDescent="0.3">
      <c r="A3" s="6"/>
      <c r="B3" s="9"/>
      <c r="C3" s="9"/>
      <c r="D3" s="359" t="s">
        <v>99</v>
      </c>
      <c r="E3" s="359"/>
      <c r="F3" s="359"/>
      <c r="G3" s="359"/>
      <c r="H3" s="359"/>
      <c r="I3" s="360"/>
      <c r="J3" s="93"/>
      <c r="K3" s="93"/>
      <c r="L3" s="93"/>
      <c r="M3" s="93"/>
      <c r="N3" s="84"/>
      <c r="O3" s="84"/>
      <c r="P3" s="84"/>
      <c r="Q3" s="84"/>
      <c r="R3" s="84"/>
      <c r="S3" s="84"/>
    </row>
    <row r="4" spans="1:19" ht="1.5" hidden="1" customHeight="1" thickBot="1" x14ac:dyDescent="0.3">
      <c r="L4" s="7"/>
    </row>
    <row r="5" spans="1:19" ht="36.75" customHeight="1" x14ac:dyDescent="0.25">
      <c r="A5" s="291" t="s">
        <v>0</v>
      </c>
      <c r="B5" s="294" t="s">
        <v>1</v>
      </c>
      <c r="C5" s="294" t="s">
        <v>2</v>
      </c>
      <c r="D5" s="297" t="s">
        <v>3</v>
      </c>
      <c r="E5" s="348" t="s">
        <v>4</v>
      </c>
      <c r="F5" s="351" t="s">
        <v>5</v>
      </c>
      <c r="G5" s="330" t="s">
        <v>6</v>
      </c>
      <c r="H5" s="323" t="s">
        <v>47</v>
      </c>
      <c r="I5" s="324"/>
      <c r="J5" s="325"/>
      <c r="K5" s="356" t="s">
        <v>89</v>
      </c>
      <c r="L5" s="357"/>
      <c r="M5" s="357"/>
      <c r="N5" s="364" t="s">
        <v>48</v>
      </c>
      <c r="O5" s="367" t="s">
        <v>40</v>
      </c>
    </row>
    <row r="6" spans="1:19" ht="15" customHeight="1" x14ac:dyDescent="0.25">
      <c r="A6" s="292"/>
      <c r="B6" s="295"/>
      <c r="C6" s="295"/>
      <c r="D6" s="298"/>
      <c r="E6" s="349"/>
      <c r="F6" s="352"/>
      <c r="G6" s="331"/>
      <c r="H6" s="346" t="s">
        <v>101</v>
      </c>
      <c r="I6" s="326" t="s">
        <v>102</v>
      </c>
      <c r="J6" s="328" t="s">
        <v>103</v>
      </c>
      <c r="K6" s="344" t="s">
        <v>3</v>
      </c>
      <c r="L6" s="354"/>
      <c r="M6" s="355"/>
      <c r="N6" s="365"/>
      <c r="O6" s="368"/>
    </row>
    <row r="7" spans="1:19" ht="91.2" customHeight="1" thickBot="1" x14ac:dyDescent="0.3">
      <c r="A7" s="293"/>
      <c r="B7" s="296"/>
      <c r="C7" s="296"/>
      <c r="D7" s="299"/>
      <c r="E7" s="350"/>
      <c r="F7" s="353"/>
      <c r="G7" s="332"/>
      <c r="H7" s="347"/>
      <c r="I7" s="327"/>
      <c r="J7" s="329"/>
      <c r="K7" s="345"/>
      <c r="L7" s="180" t="s">
        <v>41</v>
      </c>
      <c r="M7" s="181" t="s">
        <v>42</v>
      </c>
      <c r="N7" s="366"/>
      <c r="O7" s="369"/>
    </row>
    <row r="8" spans="1:19" ht="13.2" customHeight="1" thickBot="1" x14ac:dyDescent="0.3">
      <c r="A8" s="26" t="s">
        <v>7</v>
      </c>
      <c r="B8" s="232" t="s">
        <v>28</v>
      </c>
      <c r="C8" s="232"/>
      <c r="D8" s="232"/>
      <c r="E8" s="232"/>
      <c r="F8" s="232"/>
      <c r="G8" s="232"/>
      <c r="H8" s="232"/>
      <c r="I8" s="232"/>
      <c r="J8" s="232"/>
      <c r="K8" s="232"/>
      <c r="L8" s="232"/>
      <c r="M8" s="232"/>
      <c r="N8" s="370"/>
      <c r="O8" s="216"/>
      <c r="P8" s="11"/>
      <c r="Q8" s="11"/>
      <c r="R8" s="11"/>
      <c r="S8" s="11"/>
    </row>
    <row r="9" spans="1:19" ht="13.8" customHeight="1" thickBot="1" x14ac:dyDescent="0.3">
      <c r="A9" s="24" t="s">
        <v>7</v>
      </c>
      <c r="B9" s="25" t="s">
        <v>7</v>
      </c>
      <c r="C9" s="233" t="s">
        <v>49</v>
      </c>
      <c r="D9" s="233"/>
      <c r="E9" s="233"/>
      <c r="F9" s="233"/>
      <c r="G9" s="233"/>
      <c r="H9" s="233"/>
      <c r="I9" s="233"/>
      <c r="J9" s="233"/>
      <c r="K9" s="233"/>
      <c r="L9" s="233"/>
      <c r="M9" s="234"/>
      <c r="N9" s="217"/>
      <c r="O9" s="218"/>
      <c r="P9" s="11"/>
      <c r="Q9" s="11"/>
      <c r="R9" s="11"/>
      <c r="S9" s="11"/>
    </row>
    <row r="10" spans="1:19" ht="14.25" customHeight="1" x14ac:dyDescent="0.25">
      <c r="A10" s="300" t="s">
        <v>7</v>
      </c>
      <c r="B10" s="305" t="s">
        <v>7</v>
      </c>
      <c r="C10" s="273" t="s">
        <v>7</v>
      </c>
      <c r="D10" s="339" t="s">
        <v>26</v>
      </c>
      <c r="E10" s="212" t="s">
        <v>21</v>
      </c>
      <c r="F10" s="318" t="s">
        <v>52</v>
      </c>
      <c r="G10" s="13" t="s">
        <v>24</v>
      </c>
      <c r="H10" s="95">
        <v>40</v>
      </c>
      <c r="I10" s="102">
        <v>34.9</v>
      </c>
      <c r="J10" s="106">
        <v>34.799999999999997</v>
      </c>
      <c r="K10" s="363" t="s">
        <v>90</v>
      </c>
      <c r="L10" s="27"/>
      <c r="M10" s="203"/>
      <c r="N10" s="214" t="s">
        <v>113</v>
      </c>
      <c r="O10" s="205"/>
      <c r="P10" s="11"/>
      <c r="Q10" s="11"/>
      <c r="R10" s="11"/>
      <c r="S10" s="11"/>
    </row>
    <row r="11" spans="1:19" ht="14.25" customHeight="1" thickBot="1" x14ac:dyDescent="0.3">
      <c r="A11" s="301"/>
      <c r="B11" s="358"/>
      <c r="C11" s="361"/>
      <c r="D11" s="340"/>
      <c r="E11" s="342"/>
      <c r="F11" s="343"/>
      <c r="G11" s="14"/>
      <c r="H11" s="96"/>
      <c r="I11" s="158"/>
      <c r="J11" s="159"/>
      <c r="K11" s="211"/>
      <c r="L11" s="179">
        <v>24</v>
      </c>
      <c r="M11" s="201">
        <v>38</v>
      </c>
      <c r="N11" s="245"/>
      <c r="O11" s="246"/>
      <c r="P11" s="12"/>
      <c r="Q11" s="11"/>
      <c r="R11" s="11"/>
      <c r="S11" s="11"/>
    </row>
    <row r="12" spans="1:19" ht="142.19999999999999" customHeight="1" thickBot="1" x14ac:dyDescent="0.3">
      <c r="A12" s="302"/>
      <c r="B12" s="306"/>
      <c r="C12" s="275"/>
      <c r="D12" s="341"/>
      <c r="E12" s="213"/>
      <c r="F12" s="319"/>
      <c r="G12" s="15" t="s">
        <v>8</v>
      </c>
      <c r="H12" s="97">
        <f>H10*1</f>
        <v>40</v>
      </c>
      <c r="I12" s="101">
        <f t="shared" ref="I12:J12" si="0">I10*1</f>
        <v>34.9</v>
      </c>
      <c r="J12" s="107">
        <f t="shared" si="0"/>
        <v>34.799999999999997</v>
      </c>
      <c r="K12" s="62" t="s">
        <v>66</v>
      </c>
      <c r="L12" s="179">
        <v>600</v>
      </c>
      <c r="M12" s="201" t="s">
        <v>118</v>
      </c>
      <c r="N12" s="206"/>
      <c r="O12" s="207"/>
      <c r="P12" s="12"/>
      <c r="Q12" s="11"/>
      <c r="R12" s="11"/>
      <c r="S12" s="11"/>
    </row>
    <row r="13" spans="1:19" ht="19.5" customHeight="1" x14ac:dyDescent="0.25">
      <c r="A13" s="300" t="s">
        <v>7</v>
      </c>
      <c r="B13" s="305" t="s">
        <v>7</v>
      </c>
      <c r="C13" s="273" t="s">
        <v>9</v>
      </c>
      <c r="D13" s="244" t="s">
        <v>27</v>
      </c>
      <c r="E13" s="212" t="s">
        <v>21</v>
      </c>
      <c r="F13" s="318" t="s">
        <v>91</v>
      </c>
      <c r="G13" s="13" t="s">
        <v>24</v>
      </c>
      <c r="H13" s="98">
        <v>0</v>
      </c>
      <c r="I13" s="104">
        <v>0</v>
      </c>
      <c r="J13" s="108">
        <v>0</v>
      </c>
      <c r="K13" s="208" t="s">
        <v>29</v>
      </c>
      <c r="L13" s="74" t="s">
        <v>23</v>
      </c>
      <c r="M13" s="199" t="s">
        <v>23</v>
      </c>
      <c r="N13" s="214" t="s">
        <v>114</v>
      </c>
      <c r="O13" s="205"/>
      <c r="P13" s="12"/>
      <c r="Q13" s="11"/>
      <c r="R13" s="11"/>
      <c r="S13" s="11"/>
    </row>
    <row r="14" spans="1:19" ht="21" customHeight="1" thickBot="1" x14ac:dyDescent="0.3">
      <c r="A14" s="302"/>
      <c r="B14" s="306"/>
      <c r="C14" s="275"/>
      <c r="D14" s="228"/>
      <c r="E14" s="213"/>
      <c r="F14" s="319"/>
      <c r="G14" s="15" t="s">
        <v>8</v>
      </c>
      <c r="H14" s="99">
        <f>H13*1</f>
        <v>0</v>
      </c>
      <c r="I14" s="105">
        <f t="shared" ref="I14:J14" si="1">I13*1</f>
        <v>0</v>
      </c>
      <c r="J14" s="109">
        <f t="shared" si="1"/>
        <v>0</v>
      </c>
      <c r="K14" s="209"/>
      <c r="L14" s="75"/>
      <c r="M14" s="200"/>
      <c r="N14" s="206"/>
      <c r="O14" s="207"/>
      <c r="P14" s="12"/>
      <c r="Q14" s="11"/>
      <c r="R14" s="11"/>
      <c r="S14" s="11"/>
    </row>
    <row r="15" spans="1:19" ht="14.25" customHeight="1" x14ac:dyDescent="0.25">
      <c r="A15" s="16" t="s">
        <v>7</v>
      </c>
      <c r="B15" s="17" t="s">
        <v>7</v>
      </c>
      <c r="C15" s="335" t="s">
        <v>19</v>
      </c>
      <c r="D15" s="244" t="s">
        <v>67</v>
      </c>
      <c r="E15" s="212" t="s">
        <v>21</v>
      </c>
      <c r="F15" s="333" t="s">
        <v>112</v>
      </c>
      <c r="G15" s="18" t="s">
        <v>24</v>
      </c>
      <c r="H15" s="100">
        <v>33.700000000000003</v>
      </c>
      <c r="I15" s="103">
        <v>18.7</v>
      </c>
      <c r="J15" s="110">
        <v>16.2</v>
      </c>
      <c r="K15" s="210" t="s">
        <v>50</v>
      </c>
      <c r="L15" s="94">
        <v>2000</v>
      </c>
      <c r="M15" s="202">
        <v>3600</v>
      </c>
      <c r="N15" s="214" t="s">
        <v>115</v>
      </c>
      <c r="O15" s="205"/>
      <c r="P15" s="12"/>
      <c r="Q15" s="11"/>
      <c r="R15" s="11"/>
      <c r="S15" s="11"/>
    </row>
    <row r="16" spans="1:19" ht="40.799999999999997" customHeight="1" thickBot="1" x14ac:dyDescent="0.3">
      <c r="A16" s="22"/>
      <c r="B16" s="23"/>
      <c r="C16" s="336"/>
      <c r="D16" s="228"/>
      <c r="E16" s="213"/>
      <c r="F16" s="334"/>
      <c r="G16" s="15" t="s">
        <v>8</v>
      </c>
      <c r="H16" s="101">
        <f>H15*1</f>
        <v>33.700000000000003</v>
      </c>
      <c r="I16" s="101">
        <f>I15*1</f>
        <v>18.7</v>
      </c>
      <c r="J16" s="107">
        <f>J15*1</f>
        <v>16.2</v>
      </c>
      <c r="K16" s="211"/>
      <c r="L16" s="28"/>
      <c r="M16" s="198"/>
      <c r="N16" s="206"/>
      <c r="O16" s="207"/>
      <c r="P16" s="12"/>
      <c r="Q16" s="11"/>
      <c r="R16" s="11"/>
      <c r="S16" s="11"/>
    </row>
    <row r="17" spans="1:19" ht="13.2" customHeight="1" thickBot="1" x14ac:dyDescent="0.3">
      <c r="A17" s="29" t="s">
        <v>7</v>
      </c>
      <c r="B17" s="30" t="s">
        <v>7</v>
      </c>
      <c r="C17" s="320" t="s">
        <v>10</v>
      </c>
      <c r="D17" s="321"/>
      <c r="E17" s="321"/>
      <c r="F17" s="321"/>
      <c r="G17" s="322"/>
      <c r="H17" s="31">
        <f>H16+H12+H14</f>
        <v>73.7</v>
      </c>
      <c r="I17" s="31">
        <f>I16+I12+I14</f>
        <v>53.599999999999994</v>
      </c>
      <c r="J17" s="31">
        <f>J16+J12+J14</f>
        <v>51</v>
      </c>
      <c r="K17" s="32"/>
      <c r="L17" s="33"/>
      <c r="M17" s="33"/>
      <c r="N17" s="255"/>
      <c r="O17" s="236"/>
      <c r="P17" s="11"/>
      <c r="Q17" s="11"/>
      <c r="R17" s="11"/>
      <c r="S17" s="11"/>
    </row>
    <row r="18" spans="1:19" ht="11.4" customHeight="1" thickBot="1" x14ac:dyDescent="0.3">
      <c r="A18" s="29" t="s">
        <v>7</v>
      </c>
      <c r="B18" s="160" t="s">
        <v>9</v>
      </c>
      <c r="C18" s="316" t="s">
        <v>25</v>
      </c>
      <c r="D18" s="317"/>
      <c r="E18" s="317"/>
      <c r="F18" s="317"/>
      <c r="G18" s="317"/>
      <c r="H18" s="317"/>
      <c r="I18" s="317"/>
      <c r="J18" s="317"/>
      <c r="K18" s="317"/>
      <c r="L18" s="317"/>
      <c r="M18" s="317"/>
      <c r="N18" s="239"/>
      <c r="O18" s="240"/>
      <c r="P18" s="11"/>
      <c r="Q18" s="11"/>
      <c r="R18" s="11"/>
      <c r="S18" s="11"/>
    </row>
    <row r="19" spans="1:19" ht="78" customHeight="1" x14ac:dyDescent="0.25">
      <c r="A19" s="307" t="s">
        <v>7</v>
      </c>
      <c r="B19" s="310" t="s">
        <v>9</v>
      </c>
      <c r="C19" s="273" t="s">
        <v>7</v>
      </c>
      <c r="D19" s="313" t="s">
        <v>30</v>
      </c>
      <c r="E19" s="212" t="s">
        <v>21</v>
      </c>
      <c r="F19" s="303" t="s">
        <v>52</v>
      </c>
      <c r="G19" s="34" t="s">
        <v>24</v>
      </c>
      <c r="H19" s="35">
        <v>35</v>
      </c>
      <c r="I19" s="68">
        <v>23.2</v>
      </c>
      <c r="J19" s="36">
        <v>19.8</v>
      </c>
      <c r="K19" s="131" t="s">
        <v>31</v>
      </c>
      <c r="L19" s="76">
        <v>2</v>
      </c>
      <c r="M19" s="87">
        <v>2</v>
      </c>
      <c r="N19" s="204" t="s">
        <v>107</v>
      </c>
      <c r="O19" s="205"/>
      <c r="P19" s="12"/>
      <c r="Q19" s="11"/>
      <c r="R19" s="11"/>
      <c r="S19" s="11"/>
    </row>
    <row r="20" spans="1:19" ht="31.2" customHeight="1" x14ac:dyDescent="0.25">
      <c r="A20" s="308"/>
      <c r="B20" s="311"/>
      <c r="C20" s="274"/>
      <c r="D20" s="314"/>
      <c r="E20" s="229"/>
      <c r="F20" s="304"/>
      <c r="G20" s="41"/>
      <c r="H20" s="42"/>
      <c r="I20" s="69"/>
      <c r="J20" s="43"/>
      <c r="K20" s="132" t="s">
        <v>32</v>
      </c>
      <c r="L20" s="77">
        <v>20</v>
      </c>
      <c r="M20" s="183">
        <v>24</v>
      </c>
      <c r="N20" s="245"/>
      <c r="O20" s="246"/>
      <c r="P20" s="12"/>
      <c r="Q20" s="11"/>
      <c r="R20" s="11"/>
      <c r="S20" s="11"/>
    </row>
    <row r="21" spans="1:19" ht="34.799999999999997" customHeight="1" x14ac:dyDescent="0.25">
      <c r="A21" s="308"/>
      <c r="B21" s="311"/>
      <c r="C21" s="274"/>
      <c r="D21" s="314"/>
      <c r="E21" s="229"/>
      <c r="F21" s="304"/>
      <c r="G21" s="41"/>
      <c r="H21" s="42"/>
      <c r="I21" s="69"/>
      <c r="J21" s="43"/>
      <c r="K21" s="133" t="s">
        <v>22</v>
      </c>
      <c r="L21" s="78">
        <v>30</v>
      </c>
      <c r="M21" s="184">
        <v>30</v>
      </c>
      <c r="N21" s="245"/>
      <c r="O21" s="246"/>
      <c r="P21" s="12"/>
      <c r="Q21" s="11"/>
      <c r="R21" s="11"/>
      <c r="S21" s="11"/>
    </row>
    <row r="22" spans="1:19" ht="49.8" customHeight="1" x14ac:dyDescent="0.25">
      <c r="A22" s="308"/>
      <c r="B22" s="311"/>
      <c r="C22" s="274"/>
      <c r="D22" s="314"/>
      <c r="E22" s="229"/>
      <c r="F22" s="304"/>
      <c r="G22" s="41"/>
      <c r="H22" s="42"/>
      <c r="I22" s="69"/>
      <c r="J22" s="70"/>
      <c r="K22" s="44" t="s">
        <v>33</v>
      </c>
      <c r="L22" s="77">
        <v>2</v>
      </c>
      <c r="M22" s="183">
        <v>4</v>
      </c>
      <c r="N22" s="245"/>
      <c r="O22" s="246"/>
      <c r="P22" s="12"/>
      <c r="Q22" s="11"/>
      <c r="R22" s="11"/>
      <c r="S22" s="11"/>
    </row>
    <row r="23" spans="1:19" ht="24" customHeight="1" thickBot="1" x14ac:dyDescent="0.3">
      <c r="A23" s="309"/>
      <c r="B23" s="312"/>
      <c r="C23" s="275"/>
      <c r="D23" s="315"/>
      <c r="E23" s="213"/>
      <c r="F23" s="213"/>
      <c r="G23" s="37" t="s">
        <v>8</v>
      </c>
      <c r="H23" s="38">
        <f>H19*1</f>
        <v>35</v>
      </c>
      <c r="I23" s="38">
        <f t="shared" ref="I23:J23" si="2">I19*1</f>
        <v>23.2</v>
      </c>
      <c r="J23" s="38">
        <f t="shared" si="2"/>
        <v>19.8</v>
      </c>
      <c r="K23" s="45"/>
      <c r="L23" s="79"/>
      <c r="M23" s="185"/>
      <c r="N23" s="206"/>
      <c r="O23" s="207"/>
      <c r="P23" s="12"/>
      <c r="Q23" s="11"/>
      <c r="R23" s="11"/>
      <c r="S23" s="11"/>
    </row>
    <row r="24" spans="1:19" ht="42.6" customHeight="1" x14ac:dyDescent="0.25">
      <c r="A24" s="307" t="s">
        <v>7</v>
      </c>
      <c r="B24" s="310" t="s">
        <v>9</v>
      </c>
      <c r="C24" s="273" t="s">
        <v>9</v>
      </c>
      <c r="D24" s="313" t="s">
        <v>51</v>
      </c>
      <c r="E24" s="212" t="s">
        <v>21</v>
      </c>
      <c r="F24" s="375" t="s">
        <v>52</v>
      </c>
      <c r="G24" s="34" t="s">
        <v>24</v>
      </c>
      <c r="H24" s="35">
        <v>0</v>
      </c>
      <c r="I24" s="71">
        <v>0</v>
      </c>
      <c r="J24" s="72">
        <v>0</v>
      </c>
      <c r="K24" s="161"/>
      <c r="L24" s="76" t="s">
        <v>23</v>
      </c>
      <c r="M24" s="87" t="s">
        <v>23</v>
      </c>
      <c r="N24" s="204" t="s">
        <v>119</v>
      </c>
      <c r="O24" s="247"/>
      <c r="P24" s="12"/>
      <c r="Q24" s="11"/>
      <c r="R24" s="11"/>
      <c r="S24" s="11"/>
    </row>
    <row r="25" spans="1:19" ht="16.2" customHeight="1" thickBot="1" x14ac:dyDescent="0.3">
      <c r="A25" s="309"/>
      <c r="B25" s="312"/>
      <c r="C25" s="275"/>
      <c r="D25" s="315"/>
      <c r="E25" s="213"/>
      <c r="F25" s="376"/>
      <c r="G25" s="37" t="s">
        <v>8</v>
      </c>
      <c r="H25" s="39">
        <f>H24*1</f>
        <v>0</v>
      </c>
      <c r="I25" s="40">
        <f>SUM(I24:I24)</f>
        <v>0</v>
      </c>
      <c r="J25" s="40">
        <f>SUM(J24:J24)</f>
        <v>0</v>
      </c>
      <c r="K25" s="45"/>
      <c r="L25" s="79"/>
      <c r="M25" s="138"/>
      <c r="N25" s="248"/>
      <c r="O25" s="249"/>
      <c r="P25" s="12"/>
      <c r="Q25" s="11"/>
      <c r="R25" s="11"/>
      <c r="S25" s="11"/>
    </row>
    <row r="26" spans="1:19" ht="11.4" customHeight="1" thickBot="1" x14ac:dyDescent="0.3">
      <c r="A26" s="46" t="s">
        <v>7</v>
      </c>
      <c r="B26" s="47" t="s">
        <v>9</v>
      </c>
      <c r="C26" s="268" t="s">
        <v>10</v>
      </c>
      <c r="D26" s="269"/>
      <c r="E26" s="270"/>
      <c r="F26" s="270"/>
      <c r="G26" s="271"/>
      <c r="H26" s="48">
        <f>H25+H23</f>
        <v>35</v>
      </c>
      <c r="I26" s="48">
        <f t="shared" ref="I26:J26" si="3">I25+I23</f>
        <v>23.2</v>
      </c>
      <c r="J26" s="48">
        <f t="shared" si="3"/>
        <v>19.8</v>
      </c>
      <c r="K26" s="49"/>
      <c r="L26" s="50"/>
      <c r="M26" s="50"/>
      <c r="N26" s="250"/>
      <c r="O26" s="236"/>
      <c r="P26" s="11"/>
      <c r="Q26" s="11"/>
      <c r="R26" s="11"/>
      <c r="S26" s="11"/>
    </row>
    <row r="27" spans="1:19" ht="14.4" customHeight="1" thickBot="1" x14ac:dyDescent="0.3">
      <c r="A27" s="24" t="s">
        <v>7</v>
      </c>
      <c r="B27" s="25" t="s">
        <v>19</v>
      </c>
      <c r="C27" s="234" t="s">
        <v>38</v>
      </c>
      <c r="D27" s="272"/>
      <c r="E27" s="272"/>
      <c r="F27" s="272"/>
      <c r="G27" s="272"/>
      <c r="H27" s="272"/>
      <c r="I27" s="272"/>
      <c r="J27" s="272"/>
      <c r="K27" s="272"/>
      <c r="L27" s="272"/>
      <c r="M27" s="272"/>
      <c r="N27" s="239"/>
      <c r="O27" s="240"/>
      <c r="P27" s="11"/>
      <c r="Q27" s="11"/>
      <c r="R27" s="11"/>
      <c r="S27" s="11"/>
    </row>
    <row r="28" spans="1:19" ht="22.2" customHeight="1" x14ac:dyDescent="0.25">
      <c r="A28" s="16" t="s">
        <v>7</v>
      </c>
      <c r="B28" s="17" t="s">
        <v>19</v>
      </c>
      <c r="C28" s="223" t="s">
        <v>7</v>
      </c>
      <c r="D28" s="244" t="s">
        <v>34</v>
      </c>
      <c r="E28" s="212" t="s">
        <v>21</v>
      </c>
      <c r="F28" s="241" t="s">
        <v>52</v>
      </c>
      <c r="G28" s="373" t="s">
        <v>24</v>
      </c>
      <c r="H28" s="71">
        <v>22</v>
      </c>
      <c r="I28" s="116">
        <v>30.4</v>
      </c>
      <c r="J28" s="36">
        <v>30.4</v>
      </c>
      <c r="K28" s="53" t="s">
        <v>92</v>
      </c>
      <c r="L28" s="80" t="s">
        <v>23</v>
      </c>
      <c r="M28" s="88" t="s">
        <v>23</v>
      </c>
      <c r="N28" s="214" t="s">
        <v>116</v>
      </c>
      <c r="O28" s="205"/>
      <c r="P28" s="12"/>
      <c r="Q28" s="11"/>
      <c r="R28" s="11"/>
      <c r="S28" s="11"/>
    </row>
    <row r="29" spans="1:19" ht="20.399999999999999" customHeight="1" x14ac:dyDescent="0.25">
      <c r="A29" s="19"/>
      <c r="B29" s="20"/>
      <c r="C29" s="254"/>
      <c r="D29" s="371"/>
      <c r="E29" s="342"/>
      <c r="F29" s="372"/>
      <c r="G29" s="374"/>
      <c r="H29" s="115"/>
      <c r="I29" s="117"/>
      <c r="J29" s="113"/>
      <c r="K29" s="81"/>
      <c r="L29" s="73"/>
      <c r="M29" s="86"/>
      <c r="N29" s="245"/>
      <c r="O29" s="246"/>
      <c r="P29" s="12"/>
      <c r="Q29" s="11"/>
      <c r="R29" s="11"/>
      <c r="S29" s="11"/>
    </row>
    <row r="30" spans="1:19" ht="33.6" customHeight="1" thickBot="1" x14ac:dyDescent="0.3">
      <c r="A30" s="52"/>
      <c r="B30" s="23"/>
      <c r="C30" s="225"/>
      <c r="D30" s="228"/>
      <c r="E30" s="213"/>
      <c r="F30" s="243"/>
      <c r="G30" s="55" t="s">
        <v>8</v>
      </c>
      <c r="H30" s="83">
        <f>H28*1</f>
        <v>22</v>
      </c>
      <c r="I30" s="118">
        <f t="shared" ref="I30:J30" si="4">I28*1</f>
        <v>30.4</v>
      </c>
      <c r="J30" s="114">
        <f t="shared" si="4"/>
        <v>30.4</v>
      </c>
      <c r="K30" s="62"/>
      <c r="L30" s="28"/>
      <c r="M30" s="85"/>
      <c r="N30" s="206"/>
      <c r="O30" s="207"/>
      <c r="P30" s="12"/>
      <c r="Q30" s="11"/>
      <c r="R30" s="11"/>
      <c r="S30" s="11"/>
    </row>
    <row r="31" spans="1:19" ht="43.95" customHeight="1" x14ac:dyDescent="0.25">
      <c r="A31" s="16" t="s">
        <v>7</v>
      </c>
      <c r="B31" s="17" t="s">
        <v>19</v>
      </c>
      <c r="C31" s="223" t="s">
        <v>19</v>
      </c>
      <c r="D31" s="244" t="s">
        <v>35</v>
      </c>
      <c r="E31" s="212" t="s">
        <v>21</v>
      </c>
      <c r="F31" s="241" t="s">
        <v>96</v>
      </c>
      <c r="G31" s="134" t="s">
        <v>24</v>
      </c>
      <c r="H31" s="71">
        <v>64.7</v>
      </c>
      <c r="I31" s="116">
        <v>58.2</v>
      </c>
      <c r="J31" s="36">
        <v>42.8</v>
      </c>
      <c r="K31" s="111" t="s">
        <v>37</v>
      </c>
      <c r="L31" s="82">
        <v>4</v>
      </c>
      <c r="M31" s="89">
        <v>7</v>
      </c>
      <c r="N31" s="214" t="s">
        <v>117</v>
      </c>
      <c r="O31" s="205"/>
      <c r="P31" s="12"/>
      <c r="Q31" s="11"/>
      <c r="R31" s="11"/>
      <c r="S31" s="11"/>
    </row>
    <row r="32" spans="1:19" ht="32.4" customHeight="1" thickBot="1" x14ac:dyDescent="0.3">
      <c r="A32" s="52"/>
      <c r="B32" s="23"/>
      <c r="C32" s="225"/>
      <c r="D32" s="228"/>
      <c r="E32" s="213"/>
      <c r="F32" s="243"/>
      <c r="G32" s="55" t="s">
        <v>8</v>
      </c>
      <c r="H32" s="83">
        <f>H31*1</f>
        <v>64.7</v>
      </c>
      <c r="I32" s="118">
        <f t="shared" ref="I32:J32" si="5">I31*1</f>
        <v>58.2</v>
      </c>
      <c r="J32" s="114">
        <f t="shared" si="5"/>
        <v>42.8</v>
      </c>
      <c r="K32" s="63"/>
      <c r="L32" s="28"/>
      <c r="M32" s="85"/>
      <c r="N32" s="206"/>
      <c r="O32" s="207"/>
      <c r="P32" s="12"/>
      <c r="Q32" s="11"/>
      <c r="R32" s="11"/>
      <c r="S32" s="11"/>
    </row>
    <row r="33" spans="1:19" ht="21" customHeight="1" x14ac:dyDescent="0.25">
      <c r="A33" s="16" t="s">
        <v>7</v>
      </c>
      <c r="B33" s="17" t="s">
        <v>19</v>
      </c>
      <c r="C33" s="223" t="s">
        <v>20</v>
      </c>
      <c r="D33" s="226" t="s">
        <v>36</v>
      </c>
      <c r="E33" s="212" t="s">
        <v>21</v>
      </c>
      <c r="F33" s="241" t="s">
        <v>97</v>
      </c>
      <c r="G33" s="134" t="s">
        <v>24</v>
      </c>
      <c r="H33" s="71">
        <v>15</v>
      </c>
      <c r="I33" s="116">
        <v>15</v>
      </c>
      <c r="J33" s="36">
        <v>11.6</v>
      </c>
      <c r="K33" s="64" t="s">
        <v>39</v>
      </c>
      <c r="L33" s="80">
        <v>2</v>
      </c>
      <c r="M33" s="88">
        <v>2</v>
      </c>
      <c r="N33" s="204" t="s">
        <v>108</v>
      </c>
      <c r="O33" s="251"/>
      <c r="P33" s="12"/>
      <c r="Q33" s="11"/>
      <c r="R33" s="11"/>
      <c r="S33" s="11"/>
    </row>
    <row r="34" spans="1:19" ht="27.6" customHeight="1" thickBot="1" x14ac:dyDescent="0.3">
      <c r="A34" s="52"/>
      <c r="B34" s="23"/>
      <c r="C34" s="225"/>
      <c r="D34" s="228"/>
      <c r="E34" s="213"/>
      <c r="F34" s="243"/>
      <c r="G34" s="55" t="s">
        <v>8</v>
      </c>
      <c r="H34" s="83">
        <f>H33*1</f>
        <v>15</v>
      </c>
      <c r="I34" s="118">
        <f t="shared" ref="I34:J34" si="6">I33*1</f>
        <v>15</v>
      </c>
      <c r="J34" s="114">
        <f t="shared" si="6"/>
        <v>11.6</v>
      </c>
      <c r="K34" s="62"/>
      <c r="L34" s="28"/>
      <c r="M34" s="85"/>
      <c r="N34" s="252"/>
      <c r="O34" s="253"/>
      <c r="P34" s="12"/>
      <c r="Q34" s="11"/>
      <c r="R34" s="11"/>
      <c r="S34" s="11"/>
    </row>
    <row r="35" spans="1:19" ht="14.25" hidden="1" customHeight="1" thickBot="1" x14ac:dyDescent="0.3">
      <c r="A35" s="139"/>
      <c r="B35" s="137"/>
      <c r="C35" s="142"/>
      <c r="D35" s="143"/>
      <c r="E35" s="144"/>
      <c r="F35" s="145"/>
      <c r="G35" s="140" t="s">
        <v>8</v>
      </c>
      <c r="H35" s="146" t="e">
        <f>#REF!</f>
        <v>#REF!</v>
      </c>
      <c r="I35" s="147" t="e">
        <f>#REF!+#REF!</f>
        <v>#REF!</v>
      </c>
      <c r="J35" s="141" t="e">
        <f>#REF!+#REF!</f>
        <v>#REF!</v>
      </c>
      <c r="K35" s="148"/>
      <c r="L35" s="149"/>
      <c r="M35" s="150"/>
      <c r="N35" s="151"/>
      <c r="O35" s="136"/>
      <c r="P35" s="12"/>
      <c r="Q35" s="11"/>
      <c r="R35" s="11"/>
      <c r="S35" s="11"/>
    </row>
    <row r="36" spans="1:19" ht="14.25" customHeight="1" thickBot="1" x14ac:dyDescent="0.3">
      <c r="A36" s="22" t="s">
        <v>7</v>
      </c>
      <c r="B36" s="56" t="s">
        <v>19</v>
      </c>
      <c r="C36" s="221" t="s">
        <v>10</v>
      </c>
      <c r="D36" s="222"/>
      <c r="E36" s="222"/>
      <c r="F36" s="222"/>
      <c r="G36" s="222"/>
      <c r="H36" s="57">
        <f>H30+H34+H32</f>
        <v>101.7</v>
      </c>
      <c r="I36" s="197">
        <f t="shared" ref="I36:J36" si="7">I30+I34+I32</f>
        <v>103.6</v>
      </c>
      <c r="J36" s="197">
        <f t="shared" si="7"/>
        <v>84.8</v>
      </c>
      <c r="K36" s="58"/>
      <c r="L36" s="59"/>
      <c r="M36" s="59"/>
      <c r="N36" s="250"/>
      <c r="O36" s="236"/>
    </row>
    <row r="37" spans="1:19" ht="14.25" customHeight="1" thickBot="1" x14ac:dyDescent="0.3">
      <c r="A37" s="24" t="s">
        <v>7</v>
      </c>
      <c r="B37" s="230" t="s">
        <v>11</v>
      </c>
      <c r="C37" s="231"/>
      <c r="D37" s="231"/>
      <c r="E37" s="231"/>
      <c r="F37" s="231"/>
      <c r="G37" s="231"/>
      <c r="H37" s="60">
        <f>H36+H26+H17</f>
        <v>210.39999999999998</v>
      </c>
      <c r="I37" s="60">
        <f>I36+I26+I17</f>
        <v>180.39999999999998</v>
      </c>
      <c r="J37" s="60">
        <f>J36+J26+J17</f>
        <v>155.6</v>
      </c>
      <c r="K37" s="61"/>
      <c r="L37" s="51"/>
      <c r="M37" s="51"/>
      <c r="N37" s="239"/>
      <c r="O37" s="240"/>
    </row>
    <row r="38" spans="1:19" ht="11.4" customHeight="1" thickBot="1" x14ac:dyDescent="0.3">
      <c r="A38" s="26" t="s">
        <v>9</v>
      </c>
      <c r="B38" s="232" t="s">
        <v>53</v>
      </c>
      <c r="C38" s="232"/>
      <c r="D38" s="232"/>
      <c r="E38" s="232"/>
      <c r="F38" s="232"/>
      <c r="G38" s="232"/>
      <c r="H38" s="232"/>
      <c r="I38" s="232"/>
      <c r="J38" s="232"/>
      <c r="K38" s="232"/>
      <c r="L38" s="232"/>
      <c r="M38" s="232"/>
      <c r="N38" s="250"/>
      <c r="O38" s="236"/>
    </row>
    <row r="39" spans="1:19" ht="14.25" customHeight="1" thickBot="1" x14ac:dyDescent="0.3">
      <c r="A39" s="24" t="s">
        <v>9</v>
      </c>
      <c r="B39" s="25" t="s">
        <v>7</v>
      </c>
      <c r="C39" s="233" t="s">
        <v>54</v>
      </c>
      <c r="D39" s="233"/>
      <c r="E39" s="233"/>
      <c r="F39" s="233"/>
      <c r="G39" s="233"/>
      <c r="H39" s="233"/>
      <c r="I39" s="233"/>
      <c r="J39" s="233"/>
      <c r="K39" s="233"/>
      <c r="L39" s="233"/>
      <c r="M39" s="234"/>
      <c r="N39" s="239"/>
      <c r="O39" s="240"/>
    </row>
    <row r="40" spans="1:19" ht="37.950000000000003" customHeight="1" x14ac:dyDescent="0.25">
      <c r="A40" s="16" t="s">
        <v>9</v>
      </c>
      <c r="B40" s="17" t="s">
        <v>7</v>
      </c>
      <c r="C40" s="223" t="s">
        <v>7</v>
      </c>
      <c r="D40" s="244" t="s">
        <v>55</v>
      </c>
      <c r="E40" s="212" t="s">
        <v>21</v>
      </c>
      <c r="F40" s="241" t="s">
        <v>93</v>
      </c>
      <c r="G40" s="134" t="s">
        <v>24</v>
      </c>
      <c r="H40" s="71">
        <v>3</v>
      </c>
      <c r="I40" s="116">
        <v>3</v>
      </c>
      <c r="J40" s="36">
        <v>0</v>
      </c>
      <c r="K40" s="111" t="s">
        <v>58</v>
      </c>
      <c r="L40" s="188" t="s">
        <v>23</v>
      </c>
      <c r="M40" s="189" t="s">
        <v>23</v>
      </c>
      <c r="N40" s="204" t="s">
        <v>109</v>
      </c>
      <c r="O40" s="205"/>
    </row>
    <row r="41" spans="1:19" ht="23.4" customHeight="1" thickBot="1" x14ac:dyDescent="0.3">
      <c r="A41" s="52"/>
      <c r="B41" s="23"/>
      <c r="C41" s="225"/>
      <c r="D41" s="228"/>
      <c r="E41" s="213"/>
      <c r="F41" s="243"/>
      <c r="G41" s="55" t="s">
        <v>8</v>
      </c>
      <c r="H41" s="83">
        <f>H40*1</f>
        <v>3</v>
      </c>
      <c r="I41" s="118">
        <f t="shared" ref="I41:J41" si="8">I40*1</f>
        <v>3</v>
      </c>
      <c r="J41" s="114">
        <f t="shared" si="8"/>
        <v>0</v>
      </c>
      <c r="K41" s="63"/>
      <c r="L41" s="190"/>
      <c r="M41" s="191"/>
      <c r="N41" s="206"/>
      <c r="O41" s="207"/>
    </row>
    <row r="42" spans="1:19" ht="43.2" customHeight="1" x14ac:dyDescent="0.25">
      <c r="A42" s="16" t="s">
        <v>9</v>
      </c>
      <c r="B42" s="17" t="s">
        <v>7</v>
      </c>
      <c r="C42" s="223" t="s">
        <v>9</v>
      </c>
      <c r="D42" s="244" t="s">
        <v>56</v>
      </c>
      <c r="E42" s="212" t="s">
        <v>21</v>
      </c>
      <c r="F42" s="241" t="s">
        <v>93</v>
      </c>
      <c r="G42" s="134" t="s">
        <v>24</v>
      </c>
      <c r="H42" s="71">
        <v>4</v>
      </c>
      <c r="I42" s="116">
        <v>4</v>
      </c>
      <c r="J42" s="36">
        <v>0</v>
      </c>
      <c r="K42" s="111" t="s">
        <v>59</v>
      </c>
      <c r="L42" s="188">
        <v>2</v>
      </c>
      <c r="M42" s="189">
        <v>2</v>
      </c>
      <c r="N42" s="204" t="s">
        <v>110</v>
      </c>
      <c r="O42" s="205"/>
    </row>
    <row r="43" spans="1:19" ht="26.4" customHeight="1" thickBot="1" x14ac:dyDescent="0.3">
      <c r="A43" s="52"/>
      <c r="B43" s="23"/>
      <c r="C43" s="225"/>
      <c r="D43" s="228"/>
      <c r="E43" s="213"/>
      <c r="F43" s="243"/>
      <c r="G43" s="55" t="s">
        <v>8</v>
      </c>
      <c r="H43" s="83">
        <f>H42*1</f>
        <v>4</v>
      </c>
      <c r="I43" s="118">
        <f t="shared" ref="I43:J43" si="9">I42*1</f>
        <v>4</v>
      </c>
      <c r="J43" s="114">
        <f t="shared" si="9"/>
        <v>0</v>
      </c>
      <c r="K43" s="63"/>
      <c r="L43" s="190"/>
      <c r="M43" s="191"/>
      <c r="N43" s="206"/>
      <c r="O43" s="207"/>
    </row>
    <row r="44" spans="1:19" ht="91.2" customHeight="1" x14ac:dyDescent="0.25">
      <c r="A44" s="16" t="s">
        <v>9</v>
      </c>
      <c r="B44" s="17" t="s">
        <v>7</v>
      </c>
      <c r="C44" s="223" t="s">
        <v>19</v>
      </c>
      <c r="D44" s="244" t="s">
        <v>57</v>
      </c>
      <c r="E44" s="212" t="s">
        <v>21</v>
      </c>
      <c r="F44" s="241" t="s">
        <v>93</v>
      </c>
      <c r="G44" s="182" t="s">
        <v>24</v>
      </c>
      <c r="H44" s="71">
        <v>40</v>
      </c>
      <c r="I44" s="116">
        <v>40</v>
      </c>
      <c r="J44" s="36">
        <v>36.700000000000003</v>
      </c>
      <c r="K44" s="111" t="s">
        <v>60</v>
      </c>
      <c r="L44" s="188" t="s">
        <v>23</v>
      </c>
      <c r="M44" s="189" t="s">
        <v>23</v>
      </c>
      <c r="N44" s="204" t="s">
        <v>111</v>
      </c>
      <c r="O44" s="205"/>
    </row>
    <row r="45" spans="1:19" ht="28.2" customHeight="1" thickBot="1" x14ac:dyDescent="0.3">
      <c r="A45" s="52"/>
      <c r="B45" s="23"/>
      <c r="C45" s="225"/>
      <c r="D45" s="228"/>
      <c r="E45" s="213"/>
      <c r="F45" s="243"/>
      <c r="G45" s="55" t="s">
        <v>8</v>
      </c>
      <c r="H45" s="83">
        <f>H44*1</f>
        <v>40</v>
      </c>
      <c r="I45" s="118">
        <f t="shared" ref="I45:J45" si="10">I44*1</f>
        <v>40</v>
      </c>
      <c r="J45" s="54">
        <f t="shared" si="10"/>
        <v>36.700000000000003</v>
      </c>
      <c r="K45" s="63"/>
      <c r="L45" s="190"/>
      <c r="M45" s="192"/>
      <c r="N45" s="206"/>
      <c r="O45" s="207"/>
    </row>
    <row r="46" spans="1:19" ht="14.25" customHeight="1" thickBot="1" x14ac:dyDescent="0.3">
      <c r="A46" s="24" t="s">
        <v>9</v>
      </c>
      <c r="B46" s="25" t="s">
        <v>7</v>
      </c>
      <c r="C46" s="221" t="s">
        <v>10</v>
      </c>
      <c r="D46" s="222"/>
      <c r="E46" s="222"/>
      <c r="F46" s="222"/>
      <c r="G46" s="222"/>
      <c r="H46" s="186">
        <f>H40+H44+H42</f>
        <v>47</v>
      </c>
      <c r="I46" s="186">
        <f t="shared" ref="I46:J46" si="11">I40+I44+I42</f>
        <v>47</v>
      </c>
      <c r="J46" s="186">
        <f t="shared" si="11"/>
        <v>36.700000000000003</v>
      </c>
      <c r="K46" s="187"/>
      <c r="L46" s="193"/>
      <c r="M46" s="193"/>
      <c r="N46" s="215"/>
      <c r="O46" s="216"/>
    </row>
    <row r="47" spans="1:19" ht="14.25" customHeight="1" thickBot="1" x14ac:dyDescent="0.3">
      <c r="A47" s="24" t="s">
        <v>9</v>
      </c>
      <c r="B47" s="25" t="s">
        <v>9</v>
      </c>
      <c r="C47" s="219" t="s">
        <v>61</v>
      </c>
      <c r="D47" s="220"/>
      <c r="E47" s="220"/>
      <c r="F47" s="220"/>
      <c r="G47" s="220"/>
      <c r="H47" s="220"/>
      <c r="I47" s="220"/>
      <c r="J47" s="220"/>
      <c r="K47" s="220"/>
      <c r="L47" s="220"/>
      <c r="M47" s="220"/>
      <c r="N47" s="217"/>
      <c r="O47" s="218"/>
    </row>
    <row r="48" spans="1:19" ht="40.799999999999997" customHeight="1" x14ac:dyDescent="0.25">
      <c r="A48" s="16" t="s">
        <v>9</v>
      </c>
      <c r="B48" s="17" t="s">
        <v>9</v>
      </c>
      <c r="C48" s="223" t="s">
        <v>7</v>
      </c>
      <c r="D48" s="226" t="s">
        <v>62</v>
      </c>
      <c r="E48" s="212" t="s">
        <v>21</v>
      </c>
      <c r="F48" s="241" t="s">
        <v>65</v>
      </c>
      <c r="G48" s="18" t="s">
        <v>24</v>
      </c>
      <c r="H48" s="71">
        <v>606.70000000000005</v>
      </c>
      <c r="I48" s="116">
        <v>606.70000000000005</v>
      </c>
      <c r="J48" s="36">
        <v>606.70000000000005</v>
      </c>
      <c r="K48" s="67" t="s">
        <v>63</v>
      </c>
      <c r="L48" s="188">
        <v>50</v>
      </c>
      <c r="M48" s="194" t="s">
        <v>98</v>
      </c>
      <c r="N48" s="204" t="s">
        <v>120</v>
      </c>
      <c r="O48" s="251"/>
    </row>
    <row r="49" spans="1:19" ht="24" customHeight="1" thickBot="1" x14ac:dyDescent="0.3">
      <c r="A49" s="19"/>
      <c r="B49" s="20"/>
      <c r="C49" s="224"/>
      <c r="D49" s="227"/>
      <c r="E49" s="229"/>
      <c r="F49" s="242"/>
      <c r="G49" s="21" t="s">
        <v>24</v>
      </c>
      <c r="H49" s="120">
        <v>0</v>
      </c>
      <c r="I49" s="121">
        <v>0</v>
      </c>
      <c r="J49" s="119">
        <v>0</v>
      </c>
      <c r="K49" s="112" t="s">
        <v>64</v>
      </c>
      <c r="L49" s="195" t="s">
        <v>23</v>
      </c>
      <c r="M49" s="196" t="s">
        <v>23</v>
      </c>
      <c r="N49" s="252"/>
      <c r="O49" s="253"/>
    </row>
    <row r="50" spans="1:19" ht="13.8" thickBot="1" x14ac:dyDescent="0.3">
      <c r="A50" s="52"/>
      <c r="B50" s="23"/>
      <c r="C50" s="225"/>
      <c r="D50" s="228"/>
      <c r="E50" s="213"/>
      <c r="F50" s="243"/>
      <c r="G50" s="55" t="s">
        <v>8</v>
      </c>
      <c r="H50" s="118">
        <f>H48+H49</f>
        <v>606.70000000000005</v>
      </c>
      <c r="I50" s="118">
        <f>I48+I49</f>
        <v>606.70000000000005</v>
      </c>
      <c r="J50" s="118">
        <f>J48+J49</f>
        <v>606.70000000000005</v>
      </c>
      <c r="K50" s="62"/>
      <c r="L50" s="28"/>
      <c r="M50" s="85"/>
      <c r="N50" s="235"/>
      <c r="O50" s="236"/>
    </row>
    <row r="51" spans="1:19" ht="14.25" customHeight="1" thickBot="1" x14ac:dyDescent="0.3">
      <c r="A51" s="22" t="s">
        <v>9</v>
      </c>
      <c r="B51" s="56" t="s">
        <v>9</v>
      </c>
      <c r="C51" s="221" t="s">
        <v>10</v>
      </c>
      <c r="D51" s="222"/>
      <c r="E51" s="222"/>
      <c r="F51" s="222"/>
      <c r="G51" s="222"/>
      <c r="H51" s="122">
        <f>H50*1</f>
        <v>606.70000000000005</v>
      </c>
      <c r="I51" s="122">
        <f>I50*1</f>
        <v>606.70000000000005</v>
      </c>
      <c r="J51" s="122">
        <f>J50*1</f>
        <v>606.70000000000005</v>
      </c>
      <c r="K51" s="58"/>
      <c r="L51" s="59"/>
      <c r="M51" s="59"/>
      <c r="N51" s="237"/>
      <c r="O51" s="238"/>
    </row>
    <row r="52" spans="1:19" ht="14.25" customHeight="1" thickBot="1" x14ac:dyDescent="0.3">
      <c r="A52" s="24" t="s">
        <v>9</v>
      </c>
      <c r="B52" s="230" t="s">
        <v>11</v>
      </c>
      <c r="C52" s="231"/>
      <c r="D52" s="231"/>
      <c r="E52" s="231"/>
      <c r="F52" s="231"/>
      <c r="G52" s="231"/>
      <c r="H52" s="60">
        <f>H51+H46</f>
        <v>653.70000000000005</v>
      </c>
      <c r="I52" s="60">
        <f>I51+I46</f>
        <v>653.70000000000005</v>
      </c>
      <c r="J52" s="60">
        <f>J51+J46</f>
        <v>643.40000000000009</v>
      </c>
      <c r="K52" s="61"/>
      <c r="L52" s="51"/>
      <c r="M52" s="51"/>
      <c r="N52" s="237"/>
      <c r="O52" s="238"/>
    </row>
    <row r="53" spans="1:19" ht="14.25" customHeight="1" thickBot="1" x14ac:dyDescent="0.3">
      <c r="A53" s="65"/>
      <c r="B53" s="290" t="s">
        <v>12</v>
      </c>
      <c r="C53" s="290"/>
      <c r="D53" s="290"/>
      <c r="E53" s="290"/>
      <c r="F53" s="290"/>
      <c r="G53" s="290"/>
      <c r="H53" s="66">
        <f>H52+H37</f>
        <v>864.1</v>
      </c>
      <c r="I53" s="66">
        <f>I52+I37</f>
        <v>834.1</v>
      </c>
      <c r="J53" s="66">
        <f>J52+J37</f>
        <v>799.00000000000011</v>
      </c>
      <c r="K53" s="282"/>
      <c r="L53" s="283"/>
      <c r="M53" s="283"/>
      <c r="N53" s="239"/>
      <c r="O53" s="240"/>
      <c r="P53" s="11"/>
      <c r="Q53" s="11"/>
      <c r="R53" s="11"/>
      <c r="S53" s="11"/>
    </row>
    <row r="54" spans="1:19" ht="14.25" customHeight="1" x14ac:dyDescent="0.25">
      <c r="A54" s="152"/>
      <c r="B54" s="153"/>
      <c r="C54" s="153"/>
      <c r="D54" s="153"/>
      <c r="E54" s="153"/>
      <c r="F54" s="153"/>
      <c r="G54" s="153"/>
      <c r="H54" s="154"/>
      <c r="I54" s="154"/>
      <c r="J54" s="154"/>
      <c r="K54" s="155"/>
      <c r="L54" s="155"/>
      <c r="M54" s="155"/>
      <c r="N54" s="136"/>
      <c r="O54" s="136"/>
    </row>
    <row r="55" spans="1:19" ht="17.25" customHeight="1" x14ac:dyDescent="0.25">
      <c r="A55" s="135"/>
      <c r="B55" s="135"/>
      <c r="C55" s="157"/>
      <c r="D55" s="288" t="s">
        <v>13</v>
      </c>
      <c r="E55" s="289"/>
      <c r="F55" s="289"/>
      <c r="G55" s="289"/>
      <c r="H55" s="289"/>
      <c r="I55" s="289"/>
      <c r="J55" s="289"/>
      <c r="K55" s="135"/>
      <c r="L55" s="156"/>
      <c r="M55" s="135"/>
      <c r="N55" s="136"/>
      <c r="O55" s="136"/>
    </row>
    <row r="56" spans="1:19" ht="10.8" thickBot="1" x14ac:dyDescent="0.3">
      <c r="A56" s="135"/>
      <c r="B56" s="135"/>
      <c r="C56" s="135"/>
      <c r="K56" s="135"/>
      <c r="L56" s="156"/>
      <c r="M56" s="135"/>
      <c r="N56" s="136"/>
      <c r="O56" s="136"/>
    </row>
    <row r="57" spans="1:19" ht="72.599999999999994" thickBot="1" x14ac:dyDescent="0.3">
      <c r="A57" s="135"/>
      <c r="B57" s="135"/>
      <c r="C57" s="285" t="s">
        <v>14</v>
      </c>
      <c r="D57" s="286"/>
      <c r="E57" s="286"/>
      <c r="F57" s="286"/>
      <c r="G57" s="287"/>
      <c r="H57" s="162" t="s">
        <v>104</v>
      </c>
      <c r="I57" s="163" t="s">
        <v>105</v>
      </c>
      <c r="J57" s="163" t="s">
        <v>106</v>
      </c>
      <c r="K57" s="135"/>
      <c r="L57" s="156"/>
      <c r="M57" s="135"/>
      <c r="N57" s="136"/>
      <c r="O57" s="136"/>
    </row>
    <row r="58" spans="1:19" ht="13.8" thickBot="1" x14ac:dyDescent="0.3">
      <c r="C58" s="276" t="s">
        <v>15</v>
      </c>
      <c r="D58" s="277"/>
      <c r="E58" s="277"/>
      <c r="F58" s="277"/>
      <c r="G58" s="278"/>
      <c r="H58" s="164">
        <f>H59+H60+H63+H61+H62</f>
        <v>864.1</v>
      </c>
      <c r="I58" s="164">
        <f>I59+I60+I63+I61+I62</f>
        <v>834.1</v>
      </c>
      <c r="J58" s="173">
        <f>J59+J60+J63+J61+J62</f>
        <v>799</v>
      </c>
    </row>
    <row r="59" spans="1:19" ht="13.2" x14ac:dyDescent="0.25">
      <c r="C59" s="262" t="s">
        <v>43</v>
      </c>
      <c r="D59" s="263"/>
      <c r="E59" s="263"/>
      <c r="F59" s="263"/>
      <c r="G59" s="284"/>
      <c r="H59" s="165">
        <v>864.1</v>
      </c>
      <c r="I59" s="166">
        <v>834.1</v>
      </c>
      <c r="J59" s="174">
        <v>799</v>
      </c>
    </row>
    <row r="60" spans="1:19" ht="13.2" x14ac:dyDescent="0.25">
      <c r="C60" s="265" t="s">
        <v>94</v>
      </c>
      <c r="D60" s="266"/>
      <c r="E60" s="266"/>
      <c r="F60" s="266"/>
      <c r="G60" s="267"/>
      <c r="H60" s="167">
        <v>0</v>
      </c>
      <c r="I60" s="168">
        <v>0</v>
      </c>
      <c r="J60" s="175">
        <v>0</v>
      </c>
    </row>
    <row r="61" spans="1:19" ht="13.2" x14ac:dyDescent="0.25">
      <c r="C61" s="262" t="s">
        <v>44</v>
      </c>
      <c r="D61" s="263"/>
      <c r="E61" s="263"/>
      <c r="F61" s="263"/>
      <c r="G61" s="264"/>
      <c r="H61" s="169">
        <v>0</v>
      </c>
      <c r="I61" s="170">
        <v>0</v>
      </c>
      <c r="J61" s="176">
        <v>0</v>
      </c>
    </row>
    <row r="62" spans="1:19" ht="13.2" x14ac:dyDescent="0.25">
      <c r="C62" s="259" t="s">
        <v>45</v>
      </c>
      <c r="D62" s="260"/>
      <c r="E62" s="260"/>
      <c r="F62" s="260"/>
      <c r="G62" s="261"/>
      <c r="H62" s="169">
        <v>0</v>
      </c>
      <c r="I62" s="170">
        <v>0</v>
      </c>
      <c r="J62" s="176">
        <v>0</v>
      </c>
    </row>
    <row r="63" spans="1:19" ht="13.8" thickBot="1" x14ac:dyDescent="0.3">
      <c r="C63" s="265" t="s">
        <v>95</v>
      </c>
      <c r="D63" s="266"/>
      <c r="E63" s="266"/>
      <c r="F63" s="266"/>
      <c r="G63" s="267"/>
      <c r="H63" s="169">
        <v>0</v>
      </c>
      <c r="I63" s="170">
        <v>0</v>
      </c>
      <c r="J63" s="176">
        <v>0</v>
      </c>
    </row>
    <row r="64" spans="1:19" ht="13.8" thickBot="1" x14ac:dyDescent="0.3">
      <c r="C64" s="276" t="s">
        <v>16</v>
      </c>
      <c r="D64" s="277"/>
      <c r="E64" s="277"/>
      <c r="F64" s="277"/>
      <c r="G64" s="278"/>
      <c r="H64" s="171">
        <f>H65*1</f>
        <v>0</v>
      </c>
      <c r="I64" s="171">
        <f t="shared" ref="I64:J64" si="12">I65*1</f>
        <v>0</v>
      </c>
      <c r="J64" s="177">
        <f t="shared" si="12"/>
        <v>0</v>
      </c>
    </row>
    <row r="65" spans="3:10" ht="13.8" thickBot="1" x14ac:dyDescent="0.3">
      <c r="C65" s="279" t="s">
        <v>46</v>
      </c>
      <c r="D65" s="280"/>
      <c r="E65" s="280"/>
      <c r="F65" s="280"/>
      <c r="G65" s="281"/>
      <c r="H65" s="169"/>
      <c r="I65" s="170"/>
      <c r="J65" s="176"/>
    </row>
    <row r="66" spans="3:10" ht="13.8" thickBot="1" x14ac:dyDescent="0.3">
      <c r="C66" s="256" t="s">
        <v>17</v>
      </c>
      <c r="D66" s="257"/>
      <c r="E66" s="257"/>
      <c r="F66" s="257"/>
      <c r="G66" s="258"/>
      <c r="H66" s="172">
        <f>H64+H58</f>
        <v>864.1</v>
      </c>
      <c r="I66" s="172">
        <f>I64+I58</f>
        <v>834.1</v>
      </c>
      <c r="J66" s="178">
        <f>J64+J58</f>
        <v>799</v>
      </c>
    </row>
  </sheetData>
  <mergeCells count="125">
    <mergeCell ref="A24:A25"/>
    <mergeCell ref="D28:D30"/>
    <mergeCell ref="E28:E30"/>
    <mergeCell ref="F28:F30"/>
    <mergeCell ref="G28:G29"/>
    <mergeCell ref="F31:F32"/>
    <mergeCell ref="F33:F34"/>
    <mergeCell ref="C33:C34"/>
    <mergeCell ref="F24:F25"/>
    <mergeCell ref="E24:E25"/>
    <mergeCell ref="C24:C25"/>
    <mergeCell ref="D24:D25"/>
    <mergeCell ref="E33:E34"/>
    <mergeCell ref="D31:D32"/>
    <mergeCell ref="E31:E32"/>
    <mergeCell ref="B24:B25"/>
    <mergeCell ref="I1:M1"/>
    <mergeCell ref="D10:D12"/>
    <mergeCell ref="E10:E12"/>
    <mergeCell ref="F10:F12"/>
    <mergeCell ref="K6:K7"/>
    <mergeCell ref="H6:H7"/>
    <mergeCell ref="B8:M8"/>
    <mergeCell ref="C9:M9"/>
    <mergeCell ref="E5:E7"/>
    <mergeCell ref="F5:F7"/>
    <mergeCell ref="L6:M6"/>
    <mergeCell ref="K5:M5"/>
    <mergeCell ref="B10:B12"/>
    <mergeCell ref="D3:I3"/>
    <mergeCell ref="C10:C12"/>
    <mergeCell ref="D2:O2"/>
    <mergeCell ref="K10:K11"/>
    <mergeCell ref="N5:N7"/>
    <mergeCell ref="O5:O7"/>
    <mergeCell ref="N8:O9"/>
    <mergeCell ref="N10:O12"/>
    <mergeCell ref="A5:A7"/>
    <mergeCell ref="B5:B7"/>
    <mergeCell ref="C5:C7"/>
    <mergeCell ref="D5:D7"/>
    <mergeCell ref="A10:A12"/>
    <mergeCell ref="A13:A14"/>
    <mergeCell ref="F19:F23"/>
    <mergeCell ref="B13:B14"/>
    <mergeCell ref="A19:A23"/>
    <mergeCell ref="E19:E23"/>
    <mergeCell ref="B19:B23"/>
    <mergeCell ref="D19:D23"/>
    <mergeCell ref="C18:M18"/>
    <mergeCell ref="C13:C14"/>
    <mergeCell ref="E13:E14"/>
    <mergeCell ref="F13:F14"/>
    <mergeCell ref="C17:G17"/>
    <mergeCell ref="D13:D14"/>
    <mergeCell ref="H5:J5"/>
    <mergeCell ref="I6:I7"/>
    <mergeCell ref="J6:J7"/>
    <mergeCell ref="G5:G7"/>
    <mergeCell ref="F15:F16"/>
    <mergeCell ref="C15:C16"/>
    <mergeCell ref="C66:G66"/>
    <mergeCell ref="C62:G62"/>
    <mergeCell ref="C61:G61"/>
    <mergeCell ref="C60:G60"/>
    <mergeCell ref="C26:G26"/>
    <mergeCell ref="C27:M27"/>
    <mergeCell ref="C19:C23"/>
    <mergeCell ref="B52:G52"/>
    <mergeCell ref="C40:C41"/>
    <mergeCell ref="C64:G64"/>
    <mergeCell ref="C65:G65"/>
    <mergeCell ref="C58:G58"/>
    <mergeCell ref="K53:M53"/>
    <mergeCell ref="E44:E45"/>
    <mergeCell ref="F44:F45"/>
    <mergeCell ref="C63:G63"/>
    <mergeCell ref="F42:F43"/>
    <mergeCell ref="C59:G59"/>
    <mergeCell ref="C57:G57"/>
    <mergeCell ref="D55:J55"/>
    <mergeCell ref="B53:G53"/>
    <mergeCell ref="D42:D43"/>
    <mergeCell ref="E42:E43"/>
    <mergeCell ref="N50:O53"/>
    <mergeCell ref="F48:F50"/>
    <mergeCell ref="C46:G46"/>
    <mergeCell ref="C44:C45"/>
    <mergeCell ref="D44:D45"/>
    <mergeCell ref="N48:O49"/>
    <mergeCell ref="C42:C43"/>
    <mergeCell ref="D15:D16"/>
    <mergeCell ref="N19:O23"/>
    <mergeCell ref="N24:O25"/>
    <mergeCell ref="N26:O27"/>
    <mergeCell ref="D33:D34"/>
    <mergeCell ref="C36:G36"/>
    <mergeCell ref="D40:D41"/>
    <mergeCell ref="F40:F41"/>
    <mergeCell ref="N38:O39"/>
    <mergeCell ref="N31:O32"/>
    <mergeCell ref="N33:O34"/>
    <mergeCell ref="N28:O30"/>
    <mergeCell ref="C28:C30"/>
    <mergeCell ref="N36:O37"/>
    <mergeCell ref="N40:O41"/>
    <mergeCell ref="N17:O18"/>
    <mergeCell ref="C51:G51"/>
    <mergeCell ref="C48:C50"/>
    <mergeCell ref="D48:D50"/>
    <mergeCell ref="E48:E50"/>
    <mergeCell ref="C31:C32"/>
    <mergeCell ref="B37:G37"/>
    <mergeCell ref="B38:M38"/>
    <mergeCell ref="C39:M39"/>
    <mergeCell ref="E40:E41"/>
    <mergeCell ref="N42:O43"/>
    <mergeCell ref="K13:K14"/>
    <mergeCell ref="K15:K16"/>
    <mergeCell ref="E15:E16"/>
    <mergeCell ref="N13:O14"/>
    <mergeCell ref="N15:O16"/>
    <mergeCell ref="N46:O47"/>
    <mergeCell ref="N44:O45"/>
    <mergeCell ref="C47:M47"/>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workbookViewId="0">
      <selection activeCell="G14" sqref="G14"/>
    </sheetView>
  </sheetViews>
  <sheetFormatPr defaultRowHeight="13.2" x14ac:dyDescent="0.25"/>
  <cols>
    <col min="2" max="2" width="14.88671875" customWidth="1"/>
    <col min="3" max="3" width="43.5546875" customWidth="1"/>
  </cols>
  <sheetData>
    <row r="2" spans="2:3" ht="13.8" thickBot="1" x14ac:dyDescent="0.3">
      <c r="C2" t="s">
        <v>18</v>
      </c>
    </row>
    <row r="3" spans="2:3" ht="31.8" thickBot="1" x14ac:dyDescent="0.3">
      <c r="B3" s="123" t="s">
        <v>68</v>
      </c>
      <c r="C3" s="124" t="s">
        <v>69</v>
      </c>
    </row>
    <row r="4" spans="2:3" ht="15.6" x14ac:dyDescent="0.25">
      <c r="B4" s="125">
        <v>0</v>
      </c>
      <c r="C4" s="126" t="s">
        <v>70</v>
      </c>
    </row>
    <row r="5" spans="2:3" ht="15.6" x14ac:dyDescent="0.25">
      <c r="B5" s="127">
        <v>1</v>
      </c>
      <c r="C5" s="128" t="s">
        <v>71</v>
      </c>
    </row>
    <row r="6" spans="2:3" ht="15.6" x14ac:dyDescent="0.25">
      <c r="B6" s="127">
        <v>2</v>
      </c>
      <c r="C6" s="128" t="s">
        <v>72</v>
      </c>
    </row>
    <row r="7" spans="2:3" ht="15.6" x14ac:dyDescent="0.25">
      <c r="B7" s="127">
        <v>3</v>
      </c>
      <c r="C7" s="128" t="s">
        <v>73</v>
      </c>
    </row>
    <row r="8" spans="2:3" ht="15.6" x14ac:dyDescent="0.25">
      <c r="B8" s="127">
        <v>4</v>
      </c>
      <c r="C8" s="128" t="s">
        <v>74</v>
      </c>
    </row>
    <row r="9" spans="2:3" ht="15.6" x14ac:dyDescent="0.25">
      <c r="B9" s="127">
        <v>5</v>
      </c>
      <c r="C9" s="128" t="s">
        <v>75</v>
      </c>
    </row>
    <row r="10" spans="2:3" ht="15.6" x14ac:dyDescent="0.25">
      <c r="B10" s="127">
        <v>6</v>
      </c>
      <c r="C10" s="128" t="s">
        <v>76</v>
      </c>
    </row>
    <row r="11" spans="2:3" ht="15.6" x14ac:dyDescent="0.25">
      <c r="B11" s="127">
        <v>7</v>
      </c>
      <c r="C11" s="128" t="s">
        <v>77</v>
      </c>
    </row>
    <row r="12" spans="2:3" ht="15.6" x14ac:dyDescent="0.25">
      <c r="B12" s="127">
        <v>8</v>
      </c>
      <c r="C12" s="128" t="s">
        <v>78</v>
      </c>
    </row>
    <row r="13" spans="2:3" ht="15.6" x14ac:dyDescent="0.25">
      <c r="B13" s="127">
        <v>9</v>
      </c>
      <c r="C13" s="128" t="s">
        <v>79</v>
      </c>
    </row>
    <row r="14" spans="2:3" ht="15.6" x14ac:dyDescent="0.25">
      <c r="B14" s="127">
        <v>10</v>
      </c>
      <c r="C14" s="128" t="s">
        <v>80</v>
      </c>
    </row>
    <row r="15" spans="2:3" ht="31.2" x14ac:dyDescent="0.25">
      <c r="B15" s="127">
        <v>11</v>
      </c>
      <c r="C15" s="128" t="s">
        <v>81</v>
      </c>
    </row>
    <row r="16" spans="2:3" ht="15.6" x14ac:dyDescent="0.25">
      <c r="B16" s="127">
        <v>12</v>
      </c>
      <c r="C16" s="128" t="s">
        <v>82</v>
      </c>
    </row>
    <row r="17" spans="2:3" ht="15.6" x14ac:dyDescent="0.25">
      <c r="B17" s="127">
        <v>13</v>
      </c>
      <c r="C17" s="128" t="s">
        <v>83</v>
      </c>
    </row>
    <row r="18" spans="2:3" ht="15.6" x14ac:dyDescent="0.25">
      <c r="B18" s="127">
        <v>14</v>
      </c>
      <c r="C18" s="128" t="s">
        <v>84</v>
      </c>
    </row>
    <row r="19" spans="2:3" ht="15.6" x14ac:dyDescent="0.25">
      <c r="B19" s="127">
        <v>15</v>
      </c>
      <c r="C19" s="128" t="s">
        <v>85</v>
      </c>
    </row>
    <row r="20" spans="2:3" ht="15.6" x14ac:dyDescent="0.25">
      <c r="B20" s="127">
        <v>16</v>
      </c>
      <c r="C20" s="128" t="s">
        <v>86</v>
      </c>
    </row>
    <row r="21" spans="2:3" ht="15.6" x14ac:dyDescent="0.25">
      <c r="B21" s="127">
        <v>17</v>
      </c>
      <c r="C21" s="128" t="s">
        <v>87</v>
      </c>
    </row>
    <row r="22" spans="2:3" ht="16.2" thickBot="1" x14ac:dyDescent="0.3">
      <c r="B22" s="129">
        <v>18</v>
      </c>
      <c r="C22" s="130" t="s">
        <v>88</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Irma Gritėnienė</dc:creator>
  <cp:lastModifiedBy>Asta Puodžiūnienė</cp:lastModifiedBy>
  <cp:lastPrinted>2018-03-06T09:43:29Z</cp:lastPrinted>
  <dcterms:created xsi:type="dcterms:W3CDTF">1996-10-14T23:33:28Z</dcterms:created>
  <dcterms:modified xsi:type="dcterms:W3CDTF">2019-03-01T12:35:43Z</dcterms:modified>
</cp:coreProperties>
</file>