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sta1\Documents\A Kopijos\Programos 2018-2020\2018 Ataskaita\"/>
    </mc:Choice>
  </mc:AlternateContent>
  <bookViews>
    <workbookView xWindow="0" yWindow="0" windowWidth="23040" windowHeight="9372"/>
  </bookViews>
  <sheets>
    <sheet name="Priemonių suvestinė" sheetId="2" r:id="rId1"/>
    <sheet name="Priemoniu vykdytoju kodai" sheetId="3" r:id="rId2"/>
  </sheets>
  <calcPr calcId="152511"/>
</workbook>
</file>

<file path=xl/calcChain.xml><?xml version="1.0" encoding="utf-8"?>
<calcChain xmlns="http://schemas.openxmlformats.org/spreadsheetml/2006/main">
  <c r="I28" i="2" l="1"/>
  <c r="H28" i="2"/>
  <c r="H42" i="2"/>
  <c r="H41" i="2"/>
  <c r="J27" i="2" l="1"/>
  <c r="I27" i="2"/>
  <c r="H27" i="2"/>
  <c r="J18" i="2" l="1"/>
  <c r="I18" i="2"/>
  <c r="H18" i="2"/>
  <c r="J16" i="2"/>
  <c r="I16" i="2"/>
  <c r="H16" i="2"/>
  <c r="J40" i="2" l="1"/>
  <c r="I40" i="2"/>
  <c r="H40" i="2"/>
  <c r="J56" i="2"/>
  <c r="I56" i="2"/>
  <c r="H56" i="2"/>
  <c r="J49" i="2"/>
  <c r="J58" i="2" s="1"/>
  <c r="I49" i="2"/>
  <c r="H49" i="2"/>
  <c r="H58" i="2" l="1"/>
  <c r="I58" i="2"/>
  <c r="I32" i="2"/>
  <c r="J32" i="2"/>
  <c r="H32" i="2"/>
  <c r="J33" i="2" l="1"/>
  <c r="J25" i="2" l="1"/>
  <c r="J28" i="2" s="1"/>
  <c r="J42" i="2" s="1"/>
  <c r="I25" i="2"/>
  <c r="H25" i="2"/>
  <c r="I33" i="2" l="1"/>
  <c r="H33" i="2"/>
  <c r="H38" i="2"/>
  <c r="H23" i="2"/>
  <c r="H20" i="2"/>
  <c r="H14" i="2"/>
  <c r="I14" i="2"/>
  <c r="I20" i="2"/>
  <c r="I23" i="2"/>
  <c r="I11" i="2"/>
  <c r="J14" i="2"/>
  <c r="J20" i="2"/>
  <c r="J23" i="2"/>
  <c r="J11" i="2"/>
  <c r="I38" i="2"/>
  <c r="I41" i="2" s="1"/>
  <c r="J38" i="2"/>
  <c r="J41" i="2" s="1"/>
  <c r="I42" i="2" l="1"/>
</calcChain>
</file>

<file path=xl/sharedStrings.xml><?xml version="1.0" encoding="utf-8"?>
<sst xmlns="http://schemas.openxmlformats.org/spreadsheetml/2006/main" count="197" uniqueCount="113">
  <si>
    <t>Programos tikslo kodas</t>
  </si>
  <si>
    <t>Uždavinio kodas</t>
  </si>
  <si>
    <t>Priemonės kodas</t>
  </si>
  <si>
    <t>Pavadinimas</t>
  </si>
  <si>
    <t>Asignavimų valdytojo kodas</t>
  </si>
  <si>
    <t>Priemonės vykdytojo kodas</t>
  </si>
  <si>
    <t>Finansavimo šaltinis</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</si>
  <si>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</si>
  <si>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</si>
  <si>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</si>
  <si>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</si>
  <si>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</si>
  <si>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</si>
  <si>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</si>
  <si>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</si>
  <si>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</si>
  <si>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</si>
  <si>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</si>
  <si>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</si>
  <si>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</si>
  <si>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</si>
  <si>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</si>
  <si>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</si>
  <si>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</si>
  <si>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</si>
  <si>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</si>
  <si>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</si>
  <si>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</si>
  <si>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03</t>
  </si>
  <si>
    <t>04</t>
  </si>
  <si>
    <t>SB</t>
  </si>
  <si>
    <t>0</t>
  </si>
  <si>
    <t>05</t>
  </si>
  <si>
    <t>288724610</t>
  </si>
  <si>
    <t>+</t>
  </si>
  <si>
    <t>EKONOMINĖS PLĖTROS IR UŽIMTUMO SKATINIMO PROGRAMA (05)</t>
  </si>
  <si>
    <t>Teikti miesto įmonėms nekilnojamojo turto ir žemės nuomos mokesčių lengvatas už darbo vietų sukūrimą (ir išlaikymą)</t>
  </si>
  <si>
    <t>Teikti nemokamą informaciją, konsultacijas asmenims, norintiems pradėti verslą</t>
  </si>
  <si>
    <t>Suteiktų lengvatų skaičius įmonėms</t>
  </si>
  <si>
    <t>SVV įmonėms išpirktas parodoms skirtas plotas (SVV įmonių skaičius)</t>
  </si>
  <si>
    <t>SB(VB)</t>
  </si>
  <si>
    <t>Įsteigtas prizas inovatyviausiai įmonei</t>
  </si>
  <si>
    <t>06</t>
  </si>
  <si>
    <t>07</t>
  </si>
  <si>
    <t>Suteiktų paslaugų trukmė (val.)</t>
  </si>
  <si>
    <t>Paslaugos gavėjų skaičius (vnt.)</t>
  </si>
  <si>
    <t>Sudaryti palankias sąlygas smulkiojo ir vidutinio verslo plėtrai</t>
  </si>
  <si>
    <t>Organizuoti Panevėžio inovatyviausios įmonės išrinkimą</t>
  </si>
  <si>
    <t>Gerinti bendrą verslui aplinką</t>
  </si>
  <si>
    <t>Paaiškinimai dėl nukrypimų</t>
  </si>
  <si>
    <t>Planuotos reikšmės</t>
  </si>
  <si>
    <t>Faktinės reikšmės</t>
  </si>
  <si>
    <r>
      <t xml:space="preserve">Savivaldybės biudžeto lėšos </t>
    </r>
    <r>
      <rPr>
        <b/>
        <sz val="10"/>
        <rFont val="Times New Roman"/>
        <family val="1"/>
      </rPr>
      <t>SB</t>
    </r>
  </si>
  <si>
    <r>
      <t xml:space="preserve">Paskolos lėšos </t>
    </r>
    <r>
      <rPr>
        <b/>
        <sz val="10"/>
        <rFont val="Times New Roman"/>
        <family val="1"/>
      </rPr>
      <t>P</t>
    </r>
  </si>
  <si>
    <r>
      <t xml:space="preserve">Europos Sąjungos paramos lėšos </t>
    </r>
    <r>
      <rPr>
        <b/>
        <sz val="10"/>
        <rFont val="Times New Roman"/>
        <family val="1"/>
      </rPr>
      <t>ES</t>
    </r>
  </si>
  <si>
    <t>Sporto skyrius</t>
  </si>
  <si>
    <t>Asignavimai (tūkst. Eur)</t>
  </si>
  <si>
    <t>Informacija apie pasiektus rezultatus, duomenys apie programai skirtų asignavimų panaudojimo tikslingumą</t>
  </si>
  <si>
    <t xml:space="preserve">Sukurti verslui ir investicijoms palankią aplinką </t>
  </si>
  <si>
    <t>Sudaryti palankias sąlygas inovatyviam verslui plėtotis Panevėžyje</t>
  </si>
  <si>
    <t>Iš dalies finansuoti SVV įmonėms dalyvavimo parodoje „Expo Aukštaitija“ išlaidas</t>
  </si>
  <si>
    <t>Plėtoti Panevėžio pramonės parką (Laisvąją ekonominę zoną)</t>
  </si>
  <si>
    <t>E. plėtros skyrius</t>
  </si>
  <si>
    <t>Komunikacijos skyrius</t>
  </si>
  <si>
    <t>Miesto infrastruktūros skyrius</t>
  </si>
  <si>
    <t>Miesto plėtros skyrius</t>
  </si>
  <si>
    <t>Socialinių reikalų skyrius</t>
  </si>
  <si>
    <t>Strateginio planavimo, investicijų ir biudžeto skyrius</t>
  </si>
  <si>
    <t>Švietimo ir jaunimo reikalų skyrius</t>
  </si>
  <si>
    <t>Teisės ir viešosios tvarkos skyrius</t>
  </si>
  <si>
    <t>Teritorijų planavimo ir architektūros skyrius</t>
  </si>
  <si>
    <t>Vidaus administravimo skyrius</t>
  </si>
  <si>
    <t>Esant poreikiui kompensuoti nuostolius bendrovėms (paslaugų teikimo mastui ir kainoms išlaikyti), kurių akcininkė yra Panevėžio miesto savivaldybė</t>
  </si>
  <si>
    <t>8</t>
  </si>
  <si>
    <t>Vertinimo kriterijus</t>
  </si>
  <si>
    <r>
      <t xml:space="preserve">Valstybės biudžeto lėšos </t>
    </r>
    <r>
      <rPr>
        <b/>
        <sz val="10"/>
        <rFont val="Times New Roman"/>
        <family val="1"/>
      </rPr>
      <t>VB</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</si>
  <si>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</si>
  <si>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</si>
  <si>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r>
      <t xml:space="preserve">Kiti finansavimo šaltiniai </t>
    </r>
    <r>
      <rPr>
        <b/>
        <sz val="10"/>
        <rFont val="Times New Roman"/>
        <family val="1"/>
      </rPr>
      <t>Kt</t>
    </r>
  </si>
  <si>
    <t>PANEVĖŽIO MIESTO SAVIVALDYBĖS 2018 -2020 METŲ VEIKLOS PLANO ĮGYVENDINIMO 2018 METAIS ATASKAITA</t>
  </si>
  <si>
    <t>2018 m. asignavimų patvirtintas planas</t>
  </si>
  <si>
    <t>2018 m. asignavimų patikslintas planas</t>
  </si>
  <si>
    <t>2018 m. panaudotos lėšos (kasinės išlaidos)</t>
  </si>
  <si>
    <t>Subsidijuoti mokymus „Verslo pradžia“, „Verslo plėtra“</t>
  </si>
  <si>
    <t>Iš dalies finansuoti investuotojų/ekonomikos forumo organizavimą</t>
  </si>
  <si>
    <t>SVV atstovų mokymai (akademinės valandos)</t>
  </si>
  <si>
    <t>Suorganizuoti investuotojų / ekonomikos forumai (skaičius)</t>
  </si>
  <si>
    <t>08</t>
  </si>
  <si>
    <t>Iš dalies finansuoti verslo misijas</t>
  </si>
  <si>
    <t>Iš dalies finansuotų verslo misijų skaičius</t>
  </si>
  <si>
    <t>Kryptingai plėtoti bei stiprinti Panevėžio miesto (ir regiono) ekonominę robotikos krypties specializaciją.</t>
  </si>
  <si>
    <t>Užtikrinti ekonominės specializacijos priemonių ir skatinimo veiksmų organizavimą ir kontrolę</t>
  </si>
  <si>
    <t>0;8;11</t>
  </si>
  <si>
    <t>Ikimokyklinio amžiaus vaikų dalis, išbandžiusi robotikos užsiėmimus (proc.)</t>
  </si>
  <si>
    <t>Mokyklinio amžiaus moksleivių dalis, lankanti robotikos užsiėmimus (proc.)</t>
  </si>
  <si>
    <t xml:space="preserve">Inžinerijos studijas pasirinkusių studentų skaičius </t>
  </si>
  <si>
    <t>Didinti robotikos populiarumą ikimokyklinio ugdymo įstaigose, mokyklose ir kitose švietimo bei profesinio rengimo įstaigose</t>
  </si>
  <si>
    <t xml:space="preserve">Organizuoti robotikos renginius </t>
  </si>
  <si>
    <t>Suorganizuota robotikos konferencijų / varžybų / parodų (skaičius)</t>
  </si>
  <si>
    <t>2018 m. asigna-vimų patvir-tintas planas</t>
  </si>
  <si>
    <t>Apdraustas Panevėžio pramonės parkas (Laisvoji ekonominė zona)</t>
  </si>
  <si>
    <t>23</t>
  </si>
  <si>
    <t>184 gyventojams suteikta 180 val. konsultacijų verslo pradžios klausimais</t>
  </si>
  <si>
    <t>Smulkiojo ir vidutinio verslo skatinimo priemonėms skirta 5,5 tūkst. Eur. 2018 m. 23 įmonėms išpirktas plotas parodoje „EXPO Aukštaitija“</t>
  </si>
  <si>
    <t>Įsteigtas prizas 2018 m. inovatyviausiai Panevėžio įmonei (UAB „Prorentus“).</t>
  </si>
  <si>
    <t>Su Panevėžio alumnų klubu organizuotas ekonomikos forumas „Panevėžio ambicija: Šiandien - Rytoj - 2030”.</t>
  </si>
  <si>
    <t xml:space="preserve">„Minties“ gimnazijoje įkurtas robotikos varžybų centras. </t>
  </si>
  <si>
    <t xml:space="preserve">KTU ir Robotikos akademija organizuotos regioninės robotikos varžybos. Dalyvavo moksleiviai (25 komandos) iš viso regiono. Geriausiai pasirodžiusioms 6 komandoms suteikta galimybė dalyvauti Vilniuje vykstančioje „Robotiadoje“. Gruodį organizuota Panevėžio robotų fiesta, sutraukusi apie 300 dalyvių ir dar daugiau žiūrovų.
Inicijuotas bendradarbiavimas su „Investuok Lietuvoje“, pritrauktos 3 „Kurk Lietuvai“ projekto dalyvės, įgyvendinančios projektą „Robotai renkasi Panevėžį: Pramonės 4.0 ekosistemos vystymas regiono plėtrai“. Buvo atlikta Pramonės 4.0 ekosistemos regione apžvalga, bendrauta su suinteresuotomis šalimis dėl potencialių priemonių. Pirminės gairės pristatytos verslo ir kitų institucijų atstovams. </t>
  </si>
  <si>
    <t>401,1 tūkst.Eur UAB Panevėžio autobusų parkas nuostoliams kompesnsuoti.</t>
  </si>
  <si>
    <t>2018 m. pradėtos taikyti mokesčių lengvatos miesto įmonėms, parėmusioms sporto ir kultūros renginius ir projektus (atleista nuo 99,6 tūkst. Eur nekilnojamojo turto, valstybinės žemės nuomos ir žemės mokesčių). Mokesčių lengvata pasinaudojo 15 įmonių.</t>
  </si>
  <si>
    <t>2018 m. nebuvo poreikio organizuoti mokymus</t>
  </si>
  <si>
    <t>2018 m. nebuvo kreiptasi dėl lengvatų suteikimo už naujų darbo vietų sukūrimą</t>
  </si>
  <si>
    <t>Panevėžio kolegijoje 2018 m. inžinerines studijas pasirinko 99 nauji studentai; KTU PTVF 39 studentai.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</si>
</sst>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sz val="8"/>
      <color theme="4"/>
      <name val="Times New Roman"/>
      <family val="1"/>
    </font>
    <font>
      <b/>
      <sz val="12"/>
      <name val="Times New Roman"/>
      <family val="1"/>
    </font>
    <font>
      <sz val="11"/>
      <name val="Times New Roman"/>
      <family val="1"/>
      <charset val="186"/>
    </font>
    <font>
      <sz val="11"/>
      <name val="Arial"/>
      <family val="2"/>
      <charset val="186"/>
    </font>
    <font>
      <b/>
      <sz val="11"/>
      <name val="Times New Roman"/>
      <family val="1"/>
      <charset val="186"/>
    </font>
    <font>
      <sz val="10"/>
      <name val="Times New Roman"/>
      <family val="1"/>
      <charset val="186"/>
    </font>
    <font>
      <sz val="11"/>
      <color theme="1"/>
      <name val="Calibri"/>
      <family val="2"/>
      <scheme val="minor"/>
    </font>
    <font>
      <sz val="10"/>
      <color rgb="FFFF0000"/>
      <name val="Times New Roman"/>
      <family val="1"/>
    </font>
    <font>
      <sz val="9"/>
      <name val="Times New Roman"/>
      <family val="1"/>
    </font>
    <font>
      <sz val="12"/>
      <name val="Times New Roman"/>
      <family val="1"/>
    </font>
    <font>
      <sz val="10"/>
      <name val="Arial"/>
      <family val="2"/>
    </font>
    <font>
      <sz val="8"/>
      <color rgb="FFFF0000"/>
      <name val="Times New Roman"/>
      <family val="1"/>
    </font>
    <font>
      <sz val="10"/>
      <color rgb="FFFF0000"/>
      <name val="Arial"/>
      <family val="2"/>
    </font>
    <font>
      <sz val="10"/>
      <color rgb="FFFF0000"/>
      <name val="Arial"/>
      <family val="2"/>
      <charset val="186"/>
    </font>
    <font>
      <b/>
      <sz val="9"/>
      <color rgb="FFFF0000"/>
      <name val="Times New Roman"/>
      <family val="1"/>
    </font>
    <font>
      <sz val="8"/>
      <color rgb="FFFF0000"/>
      <name val="Times New Roman"/>
      <family val="1"/>
      <charset val="186"/>
    </font>
    <font>
      <b/>
      <sz val="10"/>
      <name val="Times New Roman"/>
      <family val="1"/>
      <charset val="186"/>
    </font>
    <font>
      <sz val="9"/>
      <color rgb="FFFF0000"/>
      <name val="Times New Roman"/>
      <family val="1"/>
    </font>
    <font>
      <sz val="9"/>
      <color rgb="FFFF0000"/>
      <name val="Arial"/>
      <family val="2"/>
      <charset val="186"/>
    </font>
    <font>
      <sz val="9"/>
      <name val="Arial"/>
      <family val="2"/>
      <charset val="186"/>
    </font>
    <font>
      <sz val="9"/>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s>
  <cellStyleXfs count="2">
    <xf numFmtId="0" fontId="0" fillId="0" borderId="0"/>
    <xf numFmtId="0" fontId="17" fillId="0" borderId="0"/>
  </cellStyleXfs>
  <cellXfs count="30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49" fontId="6" fillId="2" borderId="3"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xf>
    <xf numFmtId="49" fontId="6" fillId="2" borderId="21"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0" fontId="10" fillId="0" borderId="27" xfId="0" applyFont="1" applyBorder="1" applyAlignment="1">
      <alignment horizontal="center" vertical="top" wrapText="1"/>
    </xf>
    <xf numFmtId="0" fontId="10" fillId="0" borderId="7" xfId="0" applyFont="1" applyBorder="1" applyAlignment="1">
      <alignment vertical="top" wrapText="1"/>
    </xf>
    <xf numFmtId="0" fontId="10" fillId="0" borderId="17" xfId="0" applyFont="1" applyBorder="1" applyAlignment="1">
      <alignment horizontal="center" vertical="top" wrapText="1"/>
    </xf>
    <xf numFmtId="0" fontId="9" fillId="0" borderId="25" xfId="0" applyFont="1" applyBorder="1" applyAlignment="1">
      <alignment vertical="top" wrapText="1"/>
    </xf>
    <xf numFmtId="0" fontId="10" fillId="0" borderId="28" xfId="0" applyFont="1" applyBorder="1" applyAlignment="1">
      <alignment horizontal="center" vertical="top" wrapText="1"/>
    </xf>
    <xf numFmtId="0" fontId="9" fillId="0" borderId="23" xfId="0" applyFont="1" applyBorder="1" applyAlignment="1">
      <alignment vertical="top" wrapText="1"/>
    </xf>
    <xf numFmtId="49" fontId="6" fillId="2" borderId="29" xfId="0" applyNumberFormat="1" applyFont="1" applyFill="1" applyBorder="1" applyAlignment="1">
      <alignment horizontal="center" vertical="top"/>
    </xf>
    <xf numFmtId="49" fontId="6" fillId="2" borderId="36" xfId="0" applyNumberFormat="1" applyFont="1" applyFill="1" applyBorder="1" applyAlignment="1">
      <alignment horizontal="center" vertical="top"/>
    </xf>
    <xf numFmtId="0" fontId="11" fillId="0" borderId="0" xfId="0" applyFont="1" applyBorder="1" applyAlignment="1">
      <alignment vertical="top"/>
    </xf>
    <xf numFmtId="0" fontId="11" fillId="0" borderId="0" xfId="0" applyFont="1" applyBorder="1" applyAlignment="1">
      <alignment horizontal="left" vertical="top"/>
    </xf>
    <xf numFmtId="0" fontId="8" fillId="0" borderId="0" xfId="0" applyFont="1" applyAlignment="1">
      <alignment horizontal="center" vertical="top"/>
    </xf>
    <xf numFmtId="49" fontId="6" fillId="3" borderId="4" xfId="0" applyNumberFormat="1" applyFont="1" applyFill="1" applyBorder="1" applyAlignment="1">
      <alignment horizontal="center" vertical="top"/>
    </xf>
    <xf numFmtId="0" fontId="2" fillId="0" borderId="0" xfId="0" applyFont="1" applyBorder="1" applyAlignment="1">
      <alignment horizontal="left" vertical="top"/>
    </xf>
    <xf numFmtId="0" fontId="8" fillId="0" borderId="0" xfId="0" applyFont="1" applyAlignment="1">
      <alignment horizontal="left" wrapText="1"/>
    </xf>
    <xf numFmtId="0" fontId="8" fillId="0" borderId="0" xfId="0" applyFont="1" applyAlignment="1">
      <alignment horizontal="left"/>
    </xf>
    <xf numFmtId="0" fontId="5" fillId="0" borderId="1" xfId="0" applyFont="1" applyBorder="1" applyAlignment="1">
      <alignment horizontal="center" vertical="center" textRotation="90"/>
    </xf>
    <xf numFmtId="0" fontId="5" fillId="0" borderId="43" xfId="0" applyFont="1" applyBorder="1" applyAlignment="1">
      <alignment horizontal="center" vertical="center" textRotation="90"/>
    </xf>
    <xf numFmtId="0" fontId="15" fillId="0" borderId="22" xfId="0" applyFont="1" applyBorder="1" applyAlignment="1">
      <alignment horizontal="left"/>
    </xf>
    <xf numFmtId="49" fontId="6" fillId="2" borderId="58" xfId="0" applyNumberFormat="1" applyFont="1" applyFill="1" applyBorder="1" applyAlignment="1">
      <alignment horizontal="center" vertical="top" wrapText="1"/>
    </xf>
    <xf numFmtId="164" fontId="5" fillId="0" borderId="10" xfId="0" applyNumberFormat="1" applyFont="1" applyFill="1" applyBorder="1" applyAlignment="1">
      <alignment horizontal="center" vertical="top"/>
    </xf>
    <xf numFmtId="164" fontId="5" fillId="4" borderId="12" xfId="0" applyNumberFormat="1" applyFont="1" applyFill="1" applyBorder="1" applyAlignment="1">
      <alignment horizontal="center" vertical="top"/>
    </xf>
    <xf numFmtId="164" fontId="5" fillId="0" borderId="13" xfId="0" applyNumberFormat="1" applyFont="1" applyFill="1" applyBorder="1" applyAlignment="1">
      <alignment horizontal="center" vertical="top"/>
    </xf>
    <xf numFmtId="0" fontId="5" fillId="0" borderId="30" xfId="0" applyNumberFormat="1" applyFont="1" applyFill="1" applyBorder="1" applyAlignment="1">
      <alignment horizontal="center" vertical="top"/>
    </xf>
    <xf numFmtId="0" fontId="5" fillId="0" borderId="44" xfId="0" applyNumberFormat="1" applyFont="1" applyFill="1" applyBorder="1" applyAlignment="1">
      <alignment horizontal="center" vertical="top"/>
    </xf>
    <xf numFmtId="164" fontId="5" fillId="0" borderId="16" xfId="0" applyNumberFormat="1" applyFont="1" applyFill="1" applyBorder="1" applyAlignment="1">
      <alignment horizontal="center" vertical="top"/>
    </xf>
    <xf numFmtId="164" fontId="5" fillId="4" borderId="0" xfId="0" applyNumberFormat="1" applyFont="1" applyFill="1" applyBorder="1" applyAlignment="1">
      <alignment horizontal="center" vertical="top"/>
    </xf>
    <xf numFmtId="164" fontId="5" fillId="0" borderId="17" xfId="0" applyNumberFormat="1" applyFont="1" applyFill="1" applyBorder="1" applyAlignment="1">
      <alignment horizontal="center" vertical="top"/>
    </xf>
    <xf numFmtId="9" fontId="5" fillId="0" borderId="14" xfId="0" applyNumberFormat="1" applyFont="1" applyFill="1" applyBorder="1" applyAlignment="1">
      <alignment horizontal="center" vertical="top"/>
    </xf>
    <xf numFmtId="164" fontId="4" fillId="5" borderId="18" xfId="0" applyNumberFormat="1" applyFont="1" applyFill="1" applyBorder="1" applyAlignment="1">
      <alignment horizontal="center" vertical="top"/>
    </xf>
    <xf numFmtId="164" fontId="4" fillId="5" borderId="19" xfId="0" applyNumberFormat="1" applyFont="1" applyFill="1" applyBorder="1" applyAlignment="1">
      <alignment horizontal="center" vertical="top"/>
    </xf>
    <xf numFmtId="164" fontId="4" fillId="5" borderId="20" xfId="0" applyNumberFormat="1" applyFont="1" applyFill="1" applyBorder="1" applyAlignment="1">
      <alignment horizontal="center" vertical="top"/>
    </xf>
    <xf numFmtId="9" fontId="5" fillId="0" borderId="38" xfId="0" applyNumberFormat="1" applyFont="1" applyFill="1" applyBorder="1" applyAlignment="1">
      <alignment horizontal="center" vertical="top"/>
    </xf>
    <xf numFmtId="164" fontId="5" fillId="0" borderId="33" xfId="0" applyNumberFormat="1" applyFont="1" applyFill="1" applyBorder="1" applyAlignment="1">
      <alignment horizontal="left" vertical="center" wrapText="1"/>
    </xf>
    <xf numFmtId="164" fontId="4" fillId="5" borderId="1" xfId="0" applyNumberFormat="1" applyFont="1" applyFill="1" applyBorder="1" applyAlignment="1">
      <alignment horizontal="center" vertical="top"/>
    </xf>
    <xf numFmtId="0" fontId="5" fillId="0" borderId="38" xfId="0" applyNumberFormat="1" applyFont="1" applyFill="1" applyBorder="1" applyAlignment="1">
      <alignment horizontal="center" vertical="top"/>
    </xf>
    <xf numFmtId="49" fontId="4" fillId="2" borderId="30" xfId="0" applyNumberFormat="1" applyFont="1" applyFill="1" applyBorder="1" applyAlignment="1">
      <alignment horizontal="center" vertical="top"/>
    </xf>
    <xf numFmtId="49" fontId="4" fillId="2" borderId="38" xfId="0" applyNumberFormat="1" applyFont="1" applyFill="1" applyBorder="1" applyAlignment="1">
      <alignment horizontal="center" vertical="top"/>
    </xf>
    <xf numFmtId="1" fontId="5" fillId="0" borderId="30" xfId="0" applyNumberFormat="1" applyFont="1" applyFill="1" applyBorder="1" applyAlignment="1">
      <alignment horizontal="center" vertical="top"/>
    </xf>
    <xf numFmtId="164" fontId="4" fillId="5" borderId="2" xfId="0" applyNumberFormat="1" applyFont="1" applyFill="1" applyBorder="1" applyAlignment="1">
      <alignment horizontal="center" vertical="top"/>
    </xf>
    <xf numFmtId="9" fontId="18" fillId="0" borderId="38" xfId="0" applyNumberFormat="1" applyFont="1" applyFill="1" applyBorder="1" applyAlignment="1">
      <alignment horizontal="center" vertical="top"/>
    </xf>
    <xf numFmtId="49" fontId="4" fillId="3" borderId="5" xfId="0" applyNumberFormat="1" applyFont="1" applyFill="1" applyBorder="1" applyAlignment="1">
      <alignment horizontal="center" vertical="top"/>
    </xf>
    <xf numFmtId="164" fontId="4" fillId="3" borderId="3" xfId="0" applyNumberFormat="1" applyFont="1" applyFill="1" applyBorder="1" applyAlignment="1">
      <alignment horizontal="center" vertical="center"/>
    </xf>
    <xf numFmtId="0" fontId="5" fillId="3" borderId="6" xfId="0" applyFont="1" applyFill="1" applyBorder="1" applyAlignment="1">
      <alignment vertical="top" wrapText="1"/>
    </xf>
    <xf numFmtId="0" fontId="5" fillId="3" borderId="6" xfId="0" applyFont="1" applyFill="1" applyBorder="1" applyAlignment="1">
      <alignment horizontal="center" vertical="top" wrapText="1"/>
    </xf>
    <xf numFmtId="49" fontId="4" fillId="3" borderId="4" xfId="0" applyNumberFormat="1" applyFont="1" applyFill="1" applyBorder="1" applyAlignment="1">
      <alignment horizontal="center" vertical="top"/>
    </xf>
    <xf numFmtId="164" fontId="5" fillId="0" borderId="33" xfId="0" applyNumberFormat="1" applyFont="1" applyFill="1" applyBorder="1" applyAlignment="1">
      <alignment horizontal="center" vertical="top"/>
    </xf>
    <xf numFmtId="164" fontId="5" fillId="4" borderId="11" xfId="0" applyNumberFormat="1" applyFont="1" applyFill="1" applyBorder="1" applyAlignment="1">
      <alignment horizontal="center" vertical="top"/>
    </xf>
    <xf numFmtId="164" fontId="4" fillId="5" borderId="42" xfId="0" applyNumberFormat="1" applyFont="1" applyFill="1" applyBorder="1" applyAlignment="1">
      <alignment horizontal="center" vertical="top"/>
    </xf>
    <xf numFmtId="164" fontId="4" fillId="3" borderId="3" xfId="0" applyNumberFormat="1" applyFont="1" applyFill="1" applyBorder="1" applyAlignment="1">
      <alignment horizontal="center" vertical="top"/>
    </xf>
    <xf numFmtId="164" fontId="4" fillId="6" borderId="68" xfId="0" applyNumberFormat="1" applyFont="1" applyFill="1" applyBorder="1" applyAlignment="1">
      <alignment horizontal="center" vertical="top"/>
    </xf>
    <xf numFmtId="0" fontId="10" fillId="0" borderId="45" xfId="0" applyFont="1" applyBorder="1" applyAlignment="1">
      <alignment horizontal="center" vertical="top" wrapText="1"/>
    </xf>
    <xf numFmtId="0" fontId="9" fillId="0" borderId="40" xfId="0" applyFont="1" applyBorder="1" applyAlignment="1">
      <alignment vertical="top" wrapText="1"/>
    </xf>
    <xf numFmtId="0" fontId="20" fillId="0" borderId="0" xfId="0" applyFont="1"/>
    <xf numFmtId="0" fontId="19" fillId="0" borderId="8"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4" fillId="5" borderId="63" xfId="0" applyFont="1" applyFill="1" applyBorder="1" applyAlignment="1">
      <alignment horizontal="center" vertical="top"/>
    </xf>
    <xf numFmtId="164" fontId="4" fillId="5" borderId="59" xfId="0" applyNumberFormat="1" applyFont="1" applyFill="1" applyBorder="1" applyAlignment="1">
      <alignment horizontal="center" vertical="top"/>
    </xf>
    <xf numFmtId="164" fontId="4" fillId="5" borderId="32" xfId="0" applyNumberFormat="1" applyFont="1" applyFill="1" applyBorder="1" applyAlignment="1">
      <alignment horizontal="center" vertical="top"/>
    </xf>
    <xf numFmtId="0" fontId="19" fillId="0" borderId="24" xfId="0" applyFont="1" applyFill="1" applyBorder="1" applyAlignment="1">
      <alignment horizontal="center" vertical="top"/>
    </xf>
    <xf numFmtId="0" fontId="6" fillId="5" borderId="26" xfId="0" applyFont="1" applyFill="1" applyBorder="1" applyAlignment="1">
      <alignment horizontal="center" vertical="top"/>
    </xf>
    <xf numFmtId="0" fontId="19" fillId="0" borderId="25" xfId="0" applyFont="1" applyFill="1" applyBorder="1" applyAlignment="1">
      <alignment horizontal="center" vertical="top"/>
    </xf>
    <xf numFmtId="49" fontId="4" fillId="3" borderId="65" xfId="0" applyNumberFormat="1" applyFont="1" applyFill="1" applyBorder="1" applyAlignment="1">
      <alignment horizontal="center" vertical="top"/>
    </xf>
    <xf numFmtId="164" fontId="5" fillId="4" borderId="33" xfId="0" applyNumberFormat="1" applyFont="1" applyFill="1" applyBorder="1" applyAlignment="1">
      <alignment horizontal="center" vertical="top"/>
    </xf>
    <xf numFmtId="164" fontId="4" fillId="3" borderId="21" xfId="0" applyNumberFormat="1" applyFont="1" applyFill="1" applyBorder="1" applyAlignment="1">
      <alignment horizontal="center" vertical="top"/>
    </xf>
    <xf numFmtId="164" fontId="4" fillId="6" borderId="6" xfId="0" applyNumberFormat="1" applyFont="1" applyFill="1" applyBorder="1" applyAlignment="1">
      <alignment horizontal="center" vertical="top"/>
    </xf>
    <xf numFmtId="164" fontId="4" fillId="6" borderId="27" xfId="0" applyNumberFormat="1" applyFont="1" applyFill="1" applyBorder="1" applyAlignment="1">
      <alignment horizontal="center" vertical="top"/>
    </xf>
    <xf numFmtId="49" fontId="4" fillId="3" borderId="44" xfId="0" applyNumberFormat="1" applyFont="1" applyFill="1" applyBorder="1" applyAlignment="1">
      <alignment horizontal="center" vertical="top"/>
    </xf>
    <xf numFmtId="0" fontId="22" fillId="0" borderId="0" xfId="0" applyFont="1" applyAlignment="1">
      <alignment vertical="top"/>
    </xf>
    <xf numFmtId="0" fontId="22" fillId="0" borderId="0" xfId="0" applyFont="1" applyBorder="1" applyAlignment="1">
      <alignment vertical="top"/>
    </xf>
    <xf numFmtId="9" fontId="18" fillId="0" borderId="14" xfId="0" applyNumberFormat="1" applyFont="1" applyFill="1" applyBorder="1" applyAlignment="1">
      <alignment horizontal="center" vertical="top"/>
    </xf>
    <xf numFmtId="9" fontId="18" fillId="0" borderId="60" xfId="0" applyNumberFormat="1" applyFont="1" applyFill="1" applyBorder="1" applyAlignment="1">
      <alignment horizontal="center" vertical="top"/>
    </xf>
    <xf numFmtId="9" fontId="18" fillId="0" borderId="65" xfId="0" applyNumberFormat="1" applyFont="1" applyFill="1" applyBorder="1" applyAlignment="1">
      <alignment horizontal="center" vertical="top"/>
    </xf>
    <xf numFmtId="0" fontId="22" fillId="0" borderId="0" xfId="0" applyNumberFormat="1" applyFont="1" applyAlignment="1">
      <alignment vertical="top"/>
    </xf>
    <xf numFmtId="0" fontId="22" fillId="0" borderId="0" xfId="0" applyFont="1" applyAlignment="1">
      <alignment horizontal="center" vertical="top"/>
    </xf>
    <xf numFmtId="0" fontId="26" fillId="0" borderId="0" xfId="0" applyFont="1" applyAlignment="1">
      <alignment vertical="top"/>
    </xf>
    <xf numFmtId="0" fontId="22" fillId="0" borderId="0" xfId="0" applyFont="1" applyFill="1" applyBorder="1" applyAlignment="1">
      <alignment vertical="top"/>
    </xf>
    <xf numFmtId="0" fontId="25" fillId="0" borderId="0" xfId="0" applyFont="1" applyBorder="1" applyAlignment="1">
      <alignment horizontal="right" vertical="top" wrapText="1"/>
    </xf>
    <xf numFmtId="0" fontId="24" fillId="0" borderId="0" xfId="0" applyFont="1" applyBorder="1" applyAlignment="1">
      <alignment horizontal="right" vertical="top" wrapText="1"/>
    </xf>
    <xf numFmtId="0" fontId="19" fillId="0" borderId="29" xfId="0" applyFont="1" applyBorder="1" applyAlignment="1">
      <alignment horizontal="center" vertical="center" wrapText="1"/>
    </xf>
    <xf numFmtId="0" fontId="19" fillId="0" borderId="45" xfId="0" applyFont="1" applyFill="1" applyBorder="1" applyAlignment="1">
      <alignment horizontal="center" vertical="center" wrapText="1"/>
    </xf>
    <xf numFmtId="164" fontId="27" fillId="0" borderId="21" xfId="0" applyNumberFormat="1" applyFont="1" applyBorder="1" applyAlignment="1">
      <alignment horizontal="center" vertical="center"/>
    </xf>
    <xf numFmtId="164" fontId="16" fillId="0" borderId="50" xfId="0" applyNumberFormat="1" applyFont="1" applyBorder="1" applyAlignment="1">
      <alignment horizontal="center" vertical="top"/>
    </xf>
    <xf numFmtId="164" fontId="16" fillId="0" borderId="47" xfId="0" applyNumberFormat="1" applyFont="1" applyBorder="1" applyAlignment="1">
      <alignment horizontal="center" vertical="top"/>
    </xf>
    <xf numFmtId="164" fontId="16" fillId="0" borderId="35" xfId="0" applyNumberFormat="1" applyFont="1" applyBorder="1" applyAlignment="1">
      <alignment horizontal="center" vertical="top"/>
    </xf>
    <xf numFmtId="164" fontId="16" fillId="0" borderId="52" xfId="0" applyNumberFormat="1" applyFont="1" applyBorder="1" applyAlignment="1">
      <alignment horizontal="center" vertical="top"/>
    </xf>
    <xf numFmtId="164" fontId="16" fillId="0" borderId="59" xfId="0" applyNumberFormat="1" applyFont="1" applyBorder="1" applyAlignment="1">
      <alignment horizontal="center" vertical="top"/>
    </xf>
    <xf numFmtId="164" fontId="16" fillId="0" borderId="32" xfId="0" applyNumberFormat="1" applyFont="1" applyBorder="1" applyAlignment="1">
      <alignment horizontal="center" vertical="top"/>
    </xf>
    <xf numFmtId="164" fontId="27" fillId="7" borderId="21" xfId="0" applyNumberFormat="1" applyFont="1" applyFill="1" applyBorder="1" applyAlignment="1">
      <alignment horizontal="center" vertical="top"/>
    </xf>
    <xf numFmtId="164" fontId="27" fillId="5" borderId="21" xfId="0" applyNumberFormat="1" applyFont="1" applyFill="1" applyBorder="1" applyAlignment="1">
      <alignment horizontal="center" vertical="top"/>
    </xf>
    <xf numFmtId="164" fontId="4" fillId="0" borderId="27" xfId="0" applyNumberFormat="1" applyFont="1" applyBorder="1" applyAlignment="1">
      <alignment horizontal="center" vertical="center"/>
    </xf>
    <xf numFmtId="164" fontId="5" fillId="0" borderId="47" xfId="0" applyNumberFormat="1" applyFont="1" applyBorder="1" applyAlignment="1">
      <alignment horizontal="center" vertical="top"/>
    </xf>
    <xf numFmtId="164" fontId="5" fillId="0" borderId="52" xfId="0" applyNumberFormat="1" applyFont="1" applyBorder="1" applyAlignment="1">
      <alignment horizontal="center" vertical="top"/>
    </xf>
    <xf numFmtId="164" fontId="5" fillId="0" borderId="32" xfId="0" applyNumberFormat="1" applyFont="1" applyBorder="1" applyAlignment="1">
      <alignment horizontal="center" vertical="top"/>
    </xf>
    <xf numFmtId="164" fontId="4" fillId="7" borderId="27" xfId="0" applyNumberFormat="1" applyFont="1" applyFill="1" applyBorder="1" applyAlignment="1">
      <alignment horizontal="center" vertical="top"/>
    </xf>
    <xf numFmtId="164" fontId="4" fillId="5" borderId="27" xfId="0" applyNumberFormat="1" applyFont="1" applyFill="1" applyBorder="1" applyAlignment="1">
      <alignment horizontal="center" vertical="top"/>
    </xf>
    <xf numFmtId="9" fontId="5" fillId="0" borderId="60" xfId="0" applyNumberFormat="1" applyFont="1" applyFill="1" applyBorder="1" applyAlignment="1">
      <alignment horizontal="center" vertical="top"/>
    </xf>
    <xf numFmtId="9" fontId="5" fillId="0" borderId="65" xfId="0" applyNumberFormat="1" applyFont="1" applyFill="1" applyBorder="1" applyAlignment="1">
      <alignment horizontal="center" vertical="top"/>
    </xf>
    <xf numFmtId="0" fontId="19" fillId="0" borderId="46" xfId="0" applyNumberFormat="1" applyFont="1" applyFill="1" applyBorder="1" applyAlignment="1">
      <alignment horizontal="center" vertical="top"/>
    </xf>
    <xf numFmtId="0" fontId="19" fillId="0" borderId="60" xfId="0" applyNumberFormat="1" applyFont="1" applyFill="1" applyBorder="1" applyAlignment="1">
      <alignment horizontal="center" vertical="top"/>
    </xf>
    <xf numFmtId="0" fontId="19" fillId="0" borderId="65" xfId="0" applyNumberFormat="1" applyFont="1" applyFill="1" applyBorder="1" applyAlignment="1">
      <alignment horizontal="center" vertical="top"/>
    </xf>
    <xf numFmtId="49" fontId="5" fillId="0" borderId="44" xfId="0" applyNumberFormat="1" applyFont="1" applyFill="1" applyBorder="1" applyAlignment="1">
      <alignment horizontal="center" vertical="top"/>
    </xf>
    <xf numFmtId="49" fontId="4" fillId="3" borderId="44" xfId="0" applyNumberFormat="1" applyFont="1" applyFill="1" applyBorder="1" applyAlignment="1">
      <alignment horizontal="center" vertical="top"/>
    </xf>
    <xf numFmtId="49" fontId="4" fillId="3" borderId="65" xfId="0" applyNumberFormat="1" applyFont="1" applyFill="1" applyBorder="1" applyAlignment="1">
      <alignment horizontal="center" vertical="top"/>
    </xf>
    <xf numFmtId="0" fontId="4" fillId="5" borderId="26" xfId="0" applyFont="1" applyFill="1" applyBorder="1" applyAlignment="1">
      <alignment horizontal="center" vertical="top"/>
    </xf>
    <xf numFmtId="164" fontId="5" fillId="0" borderId="34" xfId="0" applyNumberFormat="1" applyFont="1" applyFill="1" applyBorder="1" applyAlignment="1">
      <alignment horizontal="center" vertical="top"/>
    </xf>
    <xf numFmtId="164" fontId="5" fillId="4" borderId="34" xfId="0" applyNumberFormat="1" applyFont="1" applyFill="1" applyBorder="1" applyAlignment="1">
      <alignment horizontal="center" vertical="top"/>
    </xf>
    <xf numFmtId="1" fontId="18" fillId="0" borderId="38" xfId="0" applyNumberFormat="1" applyFont="1" applyFill="1" applyBorder="1" applyAlignment="1">
      <alignment horizontal="center" vertical="top"/>
    </xf>
    <xf numFmtId="1" fontId="5" fillId="0" borderId="65" xfId="0" applyNumberFormat="1" applyFont="1" applyFill="1" applyBorder="1" applyAlignment="1">
      <alignment horizontal="center" vertical="top"/>
    </xf>
    <xf numFmtId="0" fontId="18" fillId="3" borderId="6" xfId="0" applyFont="1" applyFill="1" applyBorder="1" applyAlignment="1">
      <alignment horizontal="center" vertical="top" wrapText="1"/>
    </xf>
    <xf numFmtId="0" fontId="18" fillId="0" borderId="21" xfId="0" applyFont="1" applyBorder="1" applyAlignment="1">
      <alignment vertical="top"/>
    </xf>
    <xf numFmtId="0" fontId="23" fillId="0" borderId="7" xfId="0" applyFont="1" applyBorder="1" applyAlignment="1">
      <alignment vertical="top"/>
    </xf>
    <xf numFmtId="0" fontId="23" fillId="0" borderId="21" xfId="0" applyFont="1" applyBorder="1" applyAlignment="1">
      <alignment vertical="top"/>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0" borderId="28"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46" xfId="0" applyFont="1" applyFill="1" applyBorder="1" applyAlignment="1">
      <alignment horizontal="center" vertical="top" wrapText="1"/>
    </xf>
    <xf numFmtId="0" fontId="2" fillId="0" borderId="66" xfId="0" applyFont="1" applyFill="1" applyBorder="1" applyAlignment="1">
      <alignment horizontal="center" vertical="top" wrapText="1"/>
    </xf>
    <xf numFmtId="0" fontId="2" fillId="0" borderId="44" xfId="0" applyFont="1" applyFill="1" applyBorder="1" applyAlignment="1">
      <alignment horizontal="center" vertical="top" wrapText="1"/>
    </xf>
    <xf numFmtId="0" fontId="2" fillId="0" borderId="68" xfId="0" applyFont="1" applyFill="1" applyBorder="1" applyAlignment="1">
      <alignment horizontal="center" vertical="top" wrapText="1"/>
    </xf>
    <xf numFmtId="0" fontId="2" fillId="0" borderId="5" xfId="0" applyFont="1" applyFill="1" applyBorder="1" applyAlignment="1">
      <alignment horizontal="center" vertical="top" wrapText="1"/>
    </xf>
    <xf numFmtId="0" fontId="19" fillId="0" borderId="29" xfId="0" applyFont="1" applyBorder="1" applyAlignment="1">
      <alignment vertical="top" wrapText="1"/>
    </xf>
    <xf numFmtId="0" fontId="5" fillId="0" borderId="40" xfId="0" applyFont="1" applyBorder="1" applyAlignment="1">
      <alignment vertical="top" wrapText="1"/>
    </xf>
    <xf numFmtId="0" fontId="5" fillId="0" borderId="50" xfId="0" applyFont="1" applyBorder="1" applyAlignment="1">
      <alignment vertical="top" wrapText="1"/>
    </xf>
    <xf numFmtId="0" fontId="5" fillId="0" borderId="72" xfId="0" applyFont="1" applyBorder="1" applyAlignment="1">
      <alignment vertical="top" wrapText="1"/>
    </xf>
    <xf numFmtId="0" fontId="19" fillId="0" borderId="36" xfId="0" applyFont="1" applyBorder="1" applyAlignment="1">
      <alignment vertical="top" wrapText="1"/>
    </xf>
    <xf numFmtId="0" fontId="5" fillId="0" borderId="23" xfId="0" applyFont="1" applyBorder="1" applyAlignment="1">
      <alignment vertical="top" wrapText="1"/>
    </xf>
    <xf numFmtId="0" fontId="5" fillId="0" borderId="57" xfId="0" applyFont="1" applyFill="1" applyBorder="1" applyAlignment="1">
      <alignment horizontal="left" vertical="top" wrapText="1"/>
    </xf>
    <xf numFmtId="0" fontId="5" fillId="0" borderId="58" xfId="0" applyFont="1" applyFill="1" applyBorder="1" applyAlignment="1">
      <alignment horizontal="left" vertical="top" wrapText="1"/>
    </xf>
    <xf numFmtId="0" fontId="19" fillId="0" borderId="29" xfId="0" applyFont="1" applyFill="1" applyBorder="1" applyAlignment="1">
      <alignment vertical="top" wrapText="1"/>
    </xf>
    <xf numFmtId="0" fontId="30" fillId="0" borderId="40" xfId="0" applyFont="1" applyBorder="1" applyAlignment="1">
      <alignment vertical="top" wrapText="1"/>
    </xf>
    <xf numFmtId="0" fontId="30" fillId="0" borderId="36" xfId="0" applyFont="1" applyBorder="1" applyAlignment="1">
      <alignment vertical="top" wrapText="1"/>
    </xf>
    <xf numFmtId="0" fontId="30" fillId="0" borderId="23" xfId="0" applyFont="1" applyBorder="1" applyAlignment="1">
      <alignment vertical="top" wrapText="1"/>
    </xf>
    <xf numFmtId="0" fontId="5" fillId="0" borderId="11" xfId="0" applyFont="1" applyFill="1" applyBorder="1" applyAlignment="1">
      <alignment vertical="top" wrapText="1"/>
    </xf>
    <xf numFmtId="0" fontId="5" fillId="0" borderId="2" xfId="0" applyFont="1" applyFill="1" applyBorder="1" applyAlignment="1">
      <alignment vertical="top" wrapText="1"/>
    </xf>
    <xf numFmtId="49" fontId="7" fillId="0" borderId="13" xfId="0" applyNumberFormat="1" applyFont="1" applyBorder="1" applyAlignment="1">
      <alignment horizontal="center" vertical="top"/>
    </xf>
    <xf numFmtId="49" fontId="7" fillId="0" borderId="20" xfId="0" applyNumberFormat="1" applyFont="1" applyBorder="1" applyAlignment="1">
      <alignment horizontal="center" vertical="top"/>
    </xf>
    <xf numFmtId="49" fontId="5" fillId="0" borderId="13" xfId="0" applyNumberFormat="1" applyFont="1" applyBorder="1" applyAlignment="1">
      <alignment horizontal="center" vertical="top"/>
    </xf>
    <xf numFmtId="49" fontId="5" fillId="0" borderId="20" xfId="0" applyNumberFormat="1" applyFont="1" applyBorder="1" applyAlignment="1">
      <alignment horizontal="center" vertical="top"/>
    </xf>
    <xf numFmtId="0" fontId="5" fillId="0" borderId="66"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54" xfId="0" applyFont="1" applyFill="1" applyBorder="1" applyAlignment="1">
      <alignment horizontal="left" vertical="top" wrapText="1"/>
    </xf>
    <xf numFmtId="0" fontId="18" fillId="0" borderId="29" xfId="0" applyFont="1" applyBorder="1" applyAlignment="1">
      <alignment vertical="top" wrapText="1"/>
    </xf>
    <xf numFmtId="0" fontId="23" fillId="0" borderId="40" xfId="0" applyFont="1" applyBorder="1" applyAlignment="1">
      <alignment vertical="top" wrapText="1"/>
    </xf>
    <xf numFmtId="0" fontId="23" fillId="0" borderId="36" xfId="0" applyFont="1" applyBorder="1" applyAlignment="1">
      <alignment vertical="top" wrapText="1"/>
    </xf>
    <xf numFmtId="0" fontId="23" fillId="0" borderId="23" xfId="0" applyFont="1" applyBorder="1" applyAlignment="1">
      <alignment vertical="top" wrapText="1"/>
    </xf>
    <xf numFmtId="0" fontId="5" fillId="6" borderId="6" xfId="0" applyFont="1" applyFill="1" applyBorder="1" applyAlignment="1">
      <alignment horizontal="center" vertical="top"/>
    </xf>
    <xf numFmtId="49" fontId="4" fillId="3" borderId="3" xfId="0" applyNumberFormat="1" applyFont="1" applyFill="1" applyBorder="1" applyAlignment="1">
      <alignment horizontal="right" vertical="top"/>
    </xf>
    <xf numFmtId="49" fontId="4" fillId="3" borderId="4" xfId="0" applyNumberFormat="1" applyFont="1" applyFill="1" applyBorder="1" applyAlignment="1">
      <alignment horizontal="right" vertical="top"/>
    </xf>
    <xf numFmtId="49" fontId="4" fillId="3" borderId="61" xfId="0" applyNumberFormat="1" applyFont="1" applyFill="1" applyBorder="1" applyAlignment="1">
      <alignment horizontal="right" vertical="top"/>
    </xf>
    <xf numFmtId="49" fontId="7" fillId="0" borderId="32" xfId="0" applyNumberFormat="1" applyFont="1" applyBorder="1" applyAlignment="1">
      <alignment horizontal="center" vertical="top"/>
    </xf>
    <xf numFmtId="49" fontId="5" fillId="0" borderId="52" xfId="0" applyNumberFormat="1" applyFont="1" applyBorder="1" applyAlignment="1">
      <alignment horizontal="center" vertical="top"/>
    </xf>
    <xf numFmtId="49" fontId="4" fillId="3" borderId="5" xfId="0" applyNumberFormat="1" applyFont="1" applyFill="1" applyBorder="1" applyAlignment="1">
      <alignment horizontal="left" vertical="top"/>
    </xf>
    <xf numFmtId="49" fontId="4" fillId="3" borderId="6" xfId="0" applyNumberFormat="1" applyFont="1" applyFill="1" applyBorder="1" applyAlignment="1">
      <alignment horizontal="left" vertical="top"/>
    </xf>
    <xf numFmtId="49" fontId="4" fillId="0" borderId="46" xfId="0" applyNumberFormat="1" applyFont="1" applyBorder="1" applyAlignment="1">
      <alignment horizontal="center" vertical="top"/>
    </xf>
    <xf numFmtId="49" fontId="4" fillId="0" borderId="60" xfId="0" applyNumberFormat="1" applyFont="1" applyBorder="1" applyAlignment="1">
      <alignment horizontal="center" vertical="top"/>
    </xf>
    <xf numFmtId="49" fontId="4" fillId="0" borderId="43" xfId="0" applyNumberFormat="1" applyFont="1" applyBorder="1" applyAlignment="1">
      <alignment horizontal="center" vertical="top"/>
    </xf>
    <xf numFmtId="0" fontId="5" fillId="0" borderId="69" xfId="0" applyFont="1" applyFill="1" applyBorder="1" applyAlignment="1">
      <alignment vertical="top" wrapText="1"/>
    </xf>
    <xf numFmtId="49" fontId="4" fillId="2" borderId="57" xfId="0" applyNumberFormat="1" applyFont="1" applyFill="1" applyBorder="1" applyAlignment="1">
      <alignment horizontal="center" vertical="top"/>
    </xf>
    <xf numFmtId="49" fontId="4" fillId="2" borderId="16" xfId="0" applyNumberFormat="1" applyFont="1" applyFill="1" applyBorder="1" applyAlignment="1">
      <alignment horizontal="center" vertical="top"/>
    </xf>
    <xf numFmtId="49" fontId="4" fillId="2" borderId="58" xfId="0" applyNumberFormat="1" applyFont="1" applyFill="1" applyBorder="1" applyAlignment="1">
      <alignment horizontal="center" vertical="top"/>
    </xf>
    <xf numFmtId="0" fontId="5" fillId="0" borderId="44" xfId="0" applyFont="1" applyFill="1" applyBorder="1" applyAlignment="1">
      <alignment vertical="top" wrapText="1"/>
    </xf>
    <xf numFmtId="0" fontId="5" fillId="0" borderId="60" xfId="0" applyFont="1" applyFill="1" applyBorder="1" applyAlignment="1">
      <alignment vertical="top" wrapText="1"/>
    </xf>
    <xf numFmtId="0" fontId="5" fillId="0" borderId="65" xfId="0" applyFont="1" applyFill="1" applyBorder="1" applyAlignment="1">
      <alignment vertical="top" wrapText="1"/>
    </xf>
    <xf numFmtId="0" fontId="19" fillId="0" borderId="33" xfId="0" applyFont="1" applyBorder="1" applyAlignment="1">
      <alignment horizontal="left" vertical="top" wrapText="1"/>
    </xf>
    <xf numFmtId="0" fontId="19" fillId="0" borderId="24" xfId="0" applyFont="1" applyBorder="1" applyAlignment="1">
      <alignment horizontal="left" vertical="top" wrapText="1"/>
    </xf>
    <xf numFmtId="0" fontId="19" fillId="0" borderId="35" xfId="0" applyFont="1" applyBorder="1" applyAlignment="1">
      <alignment horizontal="left" vertical="top" wrapText="1"/>
    </xf>
    <xf numFmtId="0" fontId="19" fillId="0" borderId="53" xfId="0" applyFont="1" applyBorder="1" applyAlignment="1">
      <alignment horizontal="left" vertical="top" wrapText="1"/>
    </xf>
    <xf numFmtId="0" fontId="19" fillId="0" borderId="36" xfId="0" applyFont="1" applyBorder="1" applyAlignment="1">
      <alignment horizontal="left" vertical="top" wrapText="1"/>
    </xf>
    <xf numFmtId="0" fontId="19" fillId="0" borderId="23" xfId="0" applyFont="1" applyBorder="1" applyAlignment="1">
      <alignment horizontal="left" vertical="top" wrapText="1"/>
    </xf>
    <xf numFmtId="164" fontId="5" fillId="4" borderId="45" xfId="0" applyNumberFormat="1" applyFont="1" applyFill="1" applyBorder="1" applyAlignment="1">
      <alignment horizontal="left" vertical="top" wrapText="1"/>
    </xf>
    <xf numFmtId="0" fontId="0" fillId="0" borderId="28" xfId="0" applyBorder="1" applyAlignment="1">
      <alignment horizontal="left" wrapText="1"/>
    </xf>
    <xf numFmtId="0" fontId="19" fillId="0" borderId="57" xfId="0" applyFont="1" applyFill="1" applyBorder="1" applyAlignment="1">
      <alignment horizontal="center" vertical="top" wrapText="1"/>
    </xf>
    <xf numFmtId="0" fontId="0" fillId="0" borderId="58" xfId="0" applyBorder="1" applyAlignment="1">
      <alignment horizontal="center" vertical="top" wrapText="1"/>
    </xf>
    <xf numFmtId="0" fontId="19" fillId="0" borderId="31" xfId="0" applyFont="1" applyFill="1" applyBorder="1" applyAlignment="1">
      <alignment horizontal="center" vertical="top" wrapText="1"/>
    </xf>
    <xf numFmtId="0" fontId="0" fillId="0" borderId="39" xfId="0" applyBorder="1" applyAlignment="1">
      <alignment horizontal="center" vertical="top" wrapText="1"/>
    </xf>
    <xf numFmtId="164" fontId="5" fillId="0" borderId="59" xfId="0" applyNumberFormat="1" applyFont="1" applyFill="1" applyBorder="1" applyAlignment="1">
      <alignment horizontal="left" vertical="center" wrapText="1"/>
    </xf>
    <xf numFmtId="0" fontId="8" fillId="0" borderId="36" xfId="0" applyFont="1" applyBorder="1" applyAlignment="1">
      <alignment horizontal="left" vertical="center" wrapText="1"/>
    </xf>
    <xf numFmtId="0" fontId="31" fillId="0" borderId="29" xfId="0" applyFont="1" applyFill="1" applyBorder="1" applyAlignment="1">
      <alignment vertical="top" wrapText="1"/>
    </xf>
    <xf numFmtId="0" fontId="30" fillId="0" borderId="34" xfId="0" applyFont="1" applyBorder="1" applyAlignment="1">
      <alignment vertical="top" wrapText="1"/>
    </xf>
    <xf numFmtId="0" fontId="30" fillId="0" borderId="25" xfId="0" applyFont="1" applyBorder="1" applyAlignment="1">
      <alignmen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49" fontId="4" fillId="0" borderId="66" xfId="0" applyNumberFormat="1" applyFont="1" applyBorder="1" applyAlignment="1">
      <alignment horizontal="center" vertical="top"/>
    </xf>
    <xf numFmtId="49" fontId="4" fillId="0" borderId="15" xfId="0" applyNumberFormat="1" applyFont="1" applyBorder="1" applyAlignment="1">
      <alignment horizontal="center" vertical="top"/>
    </xf>
    <xf numFmtId="49" fontId="4" fillId="0" borderId="54" xfId="0" applyNumberFormat="1" applyFont="1" applyBorder="1" applyAlignment="1">
      <alignment horizontal="center" vertical="top"/>
    </xf>
    <xf numFmtId="49" fontId="7" fillId="0" borderId="45" xfId="0" applyNumberFormat="1" applyFont="1" applyBorder="1" applyAlignment="1">
      <alignment horizontal="center" vertical="top"/>
    </xf>
    <xf numFmtId="49" fontId="7" fillId="0" borderId="17" xfId="0" applyNumberFormat="1" applyFont="1" applyBorder="1" applyAlignment="1">
      <alignment horizontal="center" vertical="top"/>
    </xf>
    <xf numFmtId="49" fontId="7" fillId="0" borderId="28" xfId="0" applyNumberFormat="1" applyFont="1" applyBorder="1" applyAlignment="1">
      <alignment horizontal="center" vertical="top"/>
    </xf>
    <xf numFmtId="0" fontId="5" fillId="0" borderId="46" xfId="0" applyFont="1" applyFill="1" applyBorder="1" applyAlignment="1">
      <alignment vertical="top" wrapText="1"/>
    </xf>
    <xf numFmtId="0" fontId="5" fillId="0" borderId="43" xfId="0" applyFont="1" applyFill="1" applyBorder="1" applyAlignment="1">
      <alignment vertical="top" wrapText="1"/>
    </xf>
    <xf numFmtId="49" fontId="4" fillId="3" borderId="67" xfId="0" applyNumberFormat="1" applyFont="1" applyFill="1" applyBorder="1" applyAlignment="1">
      <alignment horizontal="left" vertical="top"/>
    </xf>
    <xf numFmtId="1" fontId="5" fillId="0" borderId="30" xfId="0" applyNumberFormat="1" applyFont="1" applyFill="1" applyBorder="1" applyAlignment="1">
      <alignment horizontal="center" vertical="top" wrapText="1"/>
    </xf>
    <xf numFmtId="0" fontId="21" fillId="0" borderId="38" xfId="0" applyFont="1" applyBorder="1" applyAlignment="1">
      <alignment horizontal="center" vertical="top" wrapText="1"/>
    </xf>
    <xf numFmtId="49" fontId="6" fillId="2" borderId="33" xfId="0" applyNumberFormat="1" applyFont="1" applyFill="1" applyBorder="1" applyAlignment="1">
      <alignment horizontal="center" vertical="top"/>
    </xf>
    <xf numFmtId="49" fontId="6" fillId="2" borderId="34" xfId="0" applyNumberFormat="1" applyFont="1" applyFill="1" applyBorder="1" applyAlignment="1">
      <alignment horizontal="center" vertical="top"/>
    </xf>
    <xf numFmtId="49" fontId="6" fillId="2" borderId="42" xfId="0" applyNumberFormat="1" applyFont="1" applyFill="1" applyBorder="1" applyAlignment="1">
      <alignment horizontal="center" vertical="top"/>
    </xf>
    <xf numFmtId="49" fontId="4" fillId="3" borderId="8"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49" fontId="4" fillId="3" borderId="1" xfId="0" applyNumberFormat="1" applyFont="1" applyFill="1" applyBorder="1" applyAlignment="1">
      <alignment horizontal="center" vertical="top"/>
    </xf>
    <xf numFmtId="0" fontId="22" fillId="0" borderId="29" xfId="0" applyFont="1" applyBorder="1" applyAlignment="1">
      <alignment vertical="top" wrapText="1"/>
    </xf>
    <xf numFmtId="0" fontId="8" fillId="0" borderId="25" xfId="0" applyFont="1" applyBorder="1" applyAlignment="1">
      <alignment vertical="top" wrapText="1"/>
    </xf>
    <xf numFmtId="0" fontId="8" fillId="0" borderId="23" xfId="0" applyFont="1" applyBorder="1" applyAlignment="1">
      <alignment vertical="top" wrapText="1"/>
    </xf>
    <xf numFmtId="0" fontId="5" fillId="0" borderId="35" xfId="0" applyFont="1" applyBorder="1" applyAlignment="1">
      <alignment horizontal="left" vertical="top" wrapText="1"/>
    </xf>
    <xf numFmtId="0" fontId="8" fillId="0" borderId="51" xfId="0" applyFont="1" applyBorder="1" applyAlignment="1">
      <alignment vertical="top" wrapText="1"/>
    </xf>
    <xf numFmtId="0" fontId="8" fillId="0" borderId="53" xfId="0" applyFont="1" applyBorder="1" applyAlignment="1">
      <alignment vertical="top" wrapText="1"/>
    </xf>
    <xf numFmtId="0" fontId="24" fillId="0" borderId="40" xfId="0" applyFont="1" applyBorder="1" applyAlignment="1">
      <alignment vertical="top" wrapText="1"/>
    </xf>
    <xf numFmtId="0" fontId="24" fillId="0" borderId="36" xfId="0" applyFont="1" applyBorder="1" applyAlignment="1">
      <alignment vertical="top" wrapText="1"/>
    </xf>
    <xf numFmtId="0" fontId="24" fillId="0" borderId="23" xfId="0" applyFont="1" applyBorder="1" applyAlignment="1">
      <alignment vertical="top" wrapText="1"/>
    </xf>
    <xf numFmtId="0" fontId="5" fillId="0" borderId="51" xfId="0" applyFont="1" applyBorder="1" applyAlignment="1">
      <alignment horizontal="left" vertical="top" wrapText="1"/>
    </xf>
    <xf numFmtId="0" fontId="5" fillId="0" borderId="53" xfId="0" applyFont="1" applyBorder="1" applyAlignment="1">
      <alignment horizontal="left" vertical="top" wrapText="1"/>
    </xf>
    <xf numFmtId="0" fontId="5" fillId="0" borderId="48" xfId="0" applyFont="1" applyBorder="1" applyAlignment="1">
      <alignment horizontal="left" vertical="top" wrapText="1"/>
    </xf>
    <xf numFmtId="0" fontId="8" fillId="0" borderId="49" xfId="0" applyFont="1" applyBorder="1" applyAlignment="1">
      <alignment vertical="top" wrapText="1"/>
    </xf>
    <xf numFmtId="0" fontId="8" fillId="0" borderId="70" xfId="0" applyFont="1" applyBorder="1" applyAlignment="1">
      <alignment vertical="top" wrapText="1"/>
    </xf>
    <xf numFmtId="0" fontId="5" fillId="4" borderId="35" xfId="0" applyFont="1" applyFill="1" applyBorder="1" applyAlignment="1">
      <alignment horizontal="left" vertical="top" wrapText="1"/>
    </xf>
    <xf numFmtId="0" fontId="8" fillId="4" borderId="51" xfId="0" applyFont="1" applyFill="1" applyBorder="1" applyAlignment="1">
      <alignment horizontal="left" vertical="top" wrapText="1"/>
    </xf>
    <xf numFmtId="0" fontId="8" fillId="4" borderId="53" xfId="0" applyFont="1" applyFill="1" applyBorder="1" applyAlignment="1">
      <alignment horizontal="left" vertical="top" wrapText="1"/>
    </xf>
    <xf numFmtId="49" fontId="12" fillId="0" borderId="0" xfId="0" applyNumberFormat="1" applyFont="1" applyFill="1" applyBorder="1" applyAlignment="1">
      <alignment horizontal="center" vertical="top" wrapText="1"/>
    </xf>
    <xf numFmtId="0" fontId="8" fillId="0" borderId="0" xfId="0" applyFont="1" applyAlignment="1">
      <alignment vertical="top" wrapText="1"/>
    </xf>
    <xf numFmtId="0" fontId="4" fillId="0" borderId="21"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4" fillId="2" borderId="22" xfId="0" applyFont="1" applyFill="1" applyBorder="1" applyAlignment="1">
      <alignment horizontal="left" vertical="top"/>
    </xf>
    <xf numFmtId="0" fontId="5" fillId="0" borderId="21" xfId="0" applyFont="1" applyBorder="1" applyAlignment="1">
      <alignment vertical="top" wrapText="1"/>
    </xf>
    <xf numFmtId="0" fontId="21" fillId="0" borderId="7" xfId="0" applyFont="1" applyBorder="1" applyAlignment="1">
      <alignment vertical="top" wrapText="1"/>
    </xf>
    <xf numFmtId="0" fontId="31" fillId="0" borderId="29" xfId="0" applyFont="1" applyBorder="1" applyAlignment="1">
      <alignment vertical="top" wrapText="1"/>
    </xf>
    <xf numFmtId="49" fontId="2" fillId="0" borderId="45" xfId="0" applyNumberFormat="1" applyFont="1" applyBorder="1" applyAlignment="1">
      <alignment horizontal="center" vertical="top" wrapText="1"/>
    </xf>
    <xf numFmtId="49" fontId="2" fillId="0" borderId="17" xfId="0" applyNumberFormat="1" applyFont="1" applyBorder="1" applyAlignment="1">
      <alignment horizontal="center" vertical="top" wrapText="1"/>
    </xf>
    <xf numFmtId="49" fontId="2" fillId="0" borderId="28" xfId="0" applyNumberFormat="1" applyFont="1" applyBorder="1" applyAlignment="1">
      <alignment horizontal="center" vertical="top"/>
    </xf>
    <xf numFmtId="49" fontId="4" fillId="3" borderId="44" xfId="0" applyNumberFormat="1" applyFont="1" applyFill="1" applyBorder="1" applyAlignment="1">
      <alignment horizontal="center" vertical="top"/>
    </xf>
    <xf numFmtId="49" fontId="4" fillId="3" borderId="60" xfId="0" applyNumberFormat="1" applyFont="1" applyFill="1" applyBorder="1" applyAlignment="1">
      <alignment horizontal="center" vertical="top"/>
    </xf>
    <xf numFmtId="49" fontId="4" fillId="3" borderId="65" xfId="0" applyNumberFormat="1" applyFont="1" applyFill="1" applyBorder="1" applyAlignment="1">
      <alignment horizontal="center" vertical="top"/>
    </xf>
    <xf numFmtId="0" fontId="28" fillId="0" borderId="29" xfId="0" applyFont="1" applyFill="1" applyBorder="1" applyAlignment="1">
      <alignment vertical="top" wrapText="1"/>
    </xf>
    <xf numFmtId="0" fontId="29" fillId="0" borderId="40" xfId="0" applyFont="1" applyBorder="1" applyAlignment="1">
      <alignment vertical="top" wrapText="1"/>
    </xf>
    <xf numFmtId="0" fontId="29" fillId="0" borderId="36" xfId="0" applyFont="1" applyBorder="1" applyAlignment="1">
      <alignment vertical="top" wrapText="1"/>
    </xf>
    <xf numFmtId="0" fontId="29" fillId="0" borderId="23" xfId="0" applyFont="1" applyBorder="1" applyAlignment="1">
      <alignment vertical="top" wrapText="1"/>
    </xf>
    <xf numFmtId="0" fontId="2" fillId="0" borderId="10" xfId="0" applyFont="1" applyBorder="1" applyAlignment="1">
      <alignment horizontal="center" vertical="center" textRotation="90" wrapText="1"/>
    </xf>
    <xf numFmtId="0" fontId="2" fillId="0" borderId="37"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4" fillId="2" borderId="6" xfId="0" applyFont="1" applyFill="1" applyBorder="1" applyAlignment="1">
      <alignment horizontal="left" vertical="top"/>
    </xf>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8" xfId="0" applyFont="1" applyBorder="1" applyAlignment="1">
      <alignment horizontal="center" vertical="center" wrapText="1"/>
    </xf>
    <xf numFmtId="0" fontId="2" fillId="0" borderId="45" xfId="0" applyNumberFormat="1" applyFont="1" applyBorder="1" applyAlignment="1">
      <alignment horizontal="center" vertical="center" textRotation="90" wrapText="1"/>
    </xf>
    <xf numFmtId="0" fontId="2" fillId="0" borderId="17" xfId="0" applyNumberFormat="1" applyFont="1" applyBorder="1" applyAlignment="1">
      <alignment horizontal="center" vertical="center" textRotation="90" wrapText="1"/>
    </xf>
    <xf numFmtId="0" fontId="2" fillId="0" borderId="28" xfId="0" applyNumberFormat="1"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13" fillId="0" borderId="0" xfId="0" applyFont="1" applyAlignment="1">
      <alignment horizontal="left" vertical="top" wrapText="1"/>
    </xf>
    <xf numFmtId="0" fontId="14" fillId="0" borderId="0" xfId="0" applyFont="1" applyAlignment="1">
      <alignment vertical="top"/>
    </xf>
    <xf numFmtId="0" fontId="5" fillId="0" borderId="62" xfId="0" applyFont="1" applyBorder="1" applyAlignment="1">
      <alignment horizontal="center" vertical="center" textRotation="90" wrapText="1"/>
    </xf>
    <xf numFmtId="0" fontId="8" fillId="0" borderId="58" xfId="0" applyFont="1" applyBorder="1"/>
    <xf numFmtId="0" fontId="5" fillId="0" borderId="55" xfId="0" applyFont="1" applyFill="1" applyBorder="1" applyAlignment="1">
      <alignment horizontal="center" vertical="center" textRotation="90" wrapText="1"/>
    </xf>
    <xf numFmtId="0" fontId="8" fillId="0" borderId="38" xfId="0" applyFont="1" applyBorder="1"/>
    <xf numFmtId="0" fontId="5" fillId="0" borderId="62"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49" xfId="0" applyFont="1" applyBorder="1" applyAlignment="1">
      <alignment horizontal="center" vertical="center"/>
    </xf>
    <xf numFmtId="0" fontId="5" fillId="0" borderId="64" xfId="0" applyFont="1" applyBorder="1" applyAlignment="1">
      <alignment horizontal="center" vertical="center"/>
    </xf>
    <xf numFmtId="0" fontId="4" fillId="0" borderId="1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56" xfId="0" applyFont="1" applyFill="1" applyBorder="1" applyAlignment="1">
      <alignment horizontal="center" vertical="center" textRotation="90" wrapText="1"/>
    </xf>
    <xf numFmtId="0" fontId="8" fillId="0" borderId="39" xfId="0" applyFont="1" applyBorder="1"/>
    <xf numFmtId="0" fontId="15" fillId="0" borderId="0" xfId="0" applyNumberFormat="1" applyFont="1" applyAlignment="1">
      <alignment vertical="top" wrapText="1"/>
    </xf>
    <xf numFmtId="0" fontId="21" fillId="0" borderId="0" xfId="0" applyFont="1" applyAlignment="1">
      <alignment vertical="top" wrapText="1"/>
    </xf>
    <xf numFmtId="0" fontId="5" fillId="0" borderId="57" xfId="0" applyFont="1" applyBorder="1" applyAlignment="1">
      <alignment vertical="top" wrapText="1"/>
    </xf>
    <xf numFmtId="0" fontId="8" fillId="0" borderId="16" xfId="0" applyFont="1" applyBorder="1" applyAlignment="1">
      <alignment vertical="top" wrapText="1"/>
    </xf>
    <xf numFmtId="0" fontId="8" fillId="0" borderId="58" xfId="0" applyFont="1" applyBorder="1" applyAlignment="1">
      <alignment vertical="top" wrapText="1"/>
    </xf>
    <xf numFmtId="0" fontId="2" fillId="0" borderId="45"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28" xfId="0" applyFont="1" applyBorder="1" applyAlignment="1">
      <alignment horizontal="center" vertical="center" textRotation="90" wrapText="1"/>
    </xf>
    <xf numFmtId="0" fontId="4" fillId="0" borderId="33" xfId="0" applyFont="1" applyBorder="1" applyAlignment="1">
      <alignment horizontal="center" vertical="center"/>
    </xf>
    <xf numFmtId="0" fontId="4" fillId="0" borderId="12" xfId="0" applyFont="1" applyBorder="1" applyAlignment="1">
      <alignment horizontal="center" vertical="center"/>
    </xf>
    <xf numFmtId="0" fontId="4" fillId="6" borderId="3" xfId="0" applyFont="1" applyFill="1" applyBorder="1" applyAlignment="1">
      <alignment horizontal="right" vertical="top" wrapText="1"/>
    </xf>
    <xf numFmtId="0" fontId="8" fillId="6" borderId="4" xfId="0" applyFont="1" applyFill="1" applyBorder="1" applyAlignment="1">
      <alignment vertical="top" wrapText="1"/>
    </xf>
    <xf numFmtId="0" fontId="8" fillId="6" borderId="5" xfId="0" applyFont="1" applyFill="1" applyBorder="1" applyAlignment="1">
      <alignment vertical="top" wrapText="1"/>
    </xf>
    <xf numFmtId="0" fontId="5" fillId="0" borderId="37" xfId="0" applyFont="1" applyBorder="1" applyAlignment="1">
      <alignment horizontal="left" vertical="top" wrapText="1"/>
    </xf>
    <xf numFmtId="0" fontId="8" fillId="0" borderId="41" xfId="0" applyFont="1" applyBorder="1" applyAlignment="1">
      <alignment vertical="top" wrapText="1"/>
    </xf>
    <xf numFmtId="0" fontId="8" fillId="0" borderId="71" xfId="0" applyFont="1" applyBorder="1" applyAlignment="1">
      <alignment vertical="top" wrapText="1"/>
    </xf>
    <xf numFmtId="0" fontId="27" fillId="5" borderId="3" xfId="0" applyFont="1" applyFill="1" applyBorder="1" applyAlignment="1">
      <alignment horizontal="right" vertical="top" wrapText="1"/>
    </xf>
    <xf numFmtId="0" fontId="16" fillId="0" borderId="4" xfId="0" applyFont="1" applyBorder="1" applyAlignment="1">
      <alignment vertical="top" wrapText="1"/>
    </xf>
    <xf numFmtId="0" fontId="16" fillId="0" borderId="61" xfId="0" applyFont="1" applyBorder="1" applyAlignment="1">
      <alignment vertical="top" wrapText="1"/>
    </xf>
    <xf numFmtId="0" fontId="8" fillId="0" borderId="64" xfId="0" applyFont="1" applyBorder="1" applyAlignment="1">
      <alignment vertical="top" wrapText="1"/>
    </xf>
    <xf numFmtId="49" fontId="4" fillId="6" borderId="5" xfId="0" applyNumberFormat="1" applyFont="1" applyFill="1" applyBorder="1" applyAlignment="1">
      <alignment horizontal="right" vertical="top"/>
    </xf>
    <xf numFmtId="49" fontId="4" fillId="6" borderId="6" xfId="0" applyNumberFormat="1" applyFont="1" applyFill="1" applyBorder="1" applyAlignment="1">
      <alignment horizontal="right" vertical="top"/>
    </xf>
    <xf numFmtId="0" fontId="18" fillId="0" borderId="57" xfId="0" applyFont="1" applyFill="1" applyBorder="1" applyAlignment="1">
      <alignment horizontal="left" vertical="top" wrapText="1"/>
    </xf>
    <xf numFmtId="0" fontId="18" fillId="0" borderId="58" xfId="0" applyFont="1" applyFill="1" applyBorder="1" applyAlignment="1">
      <alignment horizontal="left" vertical="top" wrapText="1"/>
    </xf>
    <xf numFmtId="49" fontId="5" fillId="0" borderId="31" xfId="0" applyNumberFormat="1" applyFont="1" applyFill="1" applyBorder="1" applyAlignment="1">
      <alignment horizontal="center" vertical="top" wrapText="1"/>
    </xf>
    <xf numFmtId="0" fontId="21" fillId="0" borderId="39" xfId="0" applyFont="1" applyBorder="1" applyAlignment="1">
      <alignment horizontal="center" vertical="top" wrapText="1"/>
    </xf>
    <xf numFmtId="49" fontId="4" fillId="0" borderId="8" xfId="0" applyNumberFormat="1" applyFont="1" applyBorder="1" applyAlignment="1">
      <alignment horizontal="center" vertical="top"/>
    </xf>
    <xf numFmtId="49" fontId="4" fillId="0" borderId="1" xfId="0" applyNumberFormat="1" applyFont="1" applyBorder="1" applyAlignment="1">
      <alignment horizontal="center" vertical="top"/>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tabSelected="1" zoomScaleNormal="100" workbookViewId="0">
      <selection activeCell="Q37" sqref="Q37"/>
    </sheetView>
  </sheetViews>
  <sheetFormatPr defaultColWidth="9.109375" defaultRowHeight="10.199999999999999" x14ac:dyDescent="0.25"/>
  <cols>
    <col min="1" max="1" width="2.6640625" style="1" customWidth="1"/>
    <col min="2" max="3" width="2.5546875" style="1" customWidth="1"/>
    <col min="4" max="4" width="28.6640625" style="1" customWidth="1"/>
    <col min="5" max="5" width="7.33203125" style="2" customWidth="1"/>
    <col min="6" max="6" width="4.44140625" style="1" customWidth="1"/>
    <col min="7" max="7" width="5.6640625" style="3" customWidth="1"/>
    <col min="8" max="8" width="7.6640625" style="1" customWidth="1"/>
    <col min="9" max="9" width="8.88671875" style="1" customWidth="1"/>
    <col min="10" max="10" width="8.44140625" style="1" customWidth="1"/>
    <col min="11" max="11" width="21.5546875" style="1" customWidth="1"/>
    <col min="12" max="12" width="4.109375" style="4" customWidth="1"/>
    <col min="13" max="13" width="4.44140625" style="1" customWidth="1"/>
    <col min="14" max="14" width="11.44140625" style="5" customWidth="1"/>
    <col min="15" max="15" width="11.6640625" style="5" customWidth="1"/>
    <col min="16" max="16384" width="9.109375" style="5"/>
  </cols>
  <sheetData>
    <row r="1" spans="1:19" ht="49.5" customHeight="1" x14ac:dyDescent="0.25">
      <c r="I1" s="266"/>
      <c r="J1" s="267"/>
      <c r="K1" s="267"/>
      <c r="L1" s="267"/>
      <c r="M1" s="267"/>
    </row>
    <row r="2" spans="1:19" ht="14.25" customHeight="1" x14ac:dyDescent="0.25">
      <c r="D2" s="281" t="s">
        <v>79</v>
      </c>
      <c r="E2" s="282"/>
      <c r="F2" s="282"/>
      <c r="G2" s="282"/>
      <c r="H2" s="282"/>
      <c r="I2" s="282"/>
      <c r="J2" s="282"/>
      <c r="K2" s="282"/>
      <c r="L2" s="282"/>
      <c r="M2" s="282"/>
      <c r="N2" s="282"/>
    </row>
    <row r="3" spans="1:19" ht="16.5" customHeight="1" thickBot="1" x14ac:dyDescent="0.3">
      <c r="A3" s="6"/>
      <c r="B3" s="21"/>
      <c r="C3" s="21"/>
      <c r="D3" s="28" t="s">
        <v>35</v>
      </c>
      <c r="E3" s="28"/>
      <c r="F3" s="28"/>
      <c r="G3" s="28"/>
      <c r="H3" s="28"/>
      <c r="I3" s="28"/>
      <c r="J3" s="28"/>
      <c r="K3" s="24"/>
      <c r="L3" s="25"/>
      <c r="M3" s="25"/>
      <c r="N3" s="25"/>
      <c r="O3" s="25"/>
      <c r="P3" s="25"/>
      <c r="Q3" s="25"/>
      <c r="R3" s="25"/>
      <c r="S3" s="25"/>
    </row>
    <row r="4" spans="1:19" ht="36.75" customHeight="1" x14ac:dyDescent="0.25">
      <c r="A4" s="248" t="s">
        <v>0</v>
      </c>
      <c r="B4" s="251" t="s">
        <v>1</v>
      </c>
      <c r="C4" s="251" t="s">
        <v>2</v>
      </c>
      <c r="D4" s="257" t="s">
        <v>3</v>
      </c>
      <c r="E4" s="260" t="s">
        <v>4</v>
      </c>
      <c r="F4" s="263" t="s">
        <v>5</v>
      </c>
      <c r="G4" s="286" t="s">
        <v>6</v>
      </c>
      <c r="H4" s="276" t="s">
        <v>56</v>
      </c>
      <c r="I4" s="277"/>
      <c r="J4" s="278"/>
      <c r="K4" s="289" t="s">
        <v>74</v>
      </c>
      <c r="L4" s="290"/>
      <c r="M4" s="290"/>
      <c r="N4" s="283" t="s">
        <v>57</v>
      </c>
      <c r="O4" s="133" t="s">
        <v>49</v>
      </c>
    </row>
    <row r="5" spans="1:19" ht="15" customHeight="1" x14ac:dyDescent="0.25">
      <c r="A5" s="249"/>
      <c r="B5" s="252"/>
      <c r="C5" s="252"/>
      <c r="D5" s="258"/>
      <c r="E5" s="261"/>
      <c r="F5" s="264"/>
      <c r="G5" s="287"/>
      <c r="H5" s="268" t="s">
        <v>80</v>
      </c>
      <c r="I5" s="270" t="s">
        <v>81</v>
      </c>
      <c r="J5" s="279" t="s">
        <v>82</v>
      </c>
      <c r="K5" s="272" t="s">
        <v>3</v>
      </c>
      <c r="L5" s="274"/>
      <c r="M5" s="275"/>
      <c r="N5" s="284"/>
      <c r="O5" s="213"/>
    </row>
    <row r="6" spans="1:19" ht="108.6" customHeight="1" thickBot="1" x14ac:dyDescent="0.3">
      <c r="A6" s="250"/>
      <c r="B6" s="253"/>
      <c r="C6" s="253"/>
      <c r="D6" s="259"/>
      <c r="E6" s="262"/>
      <c r="F6" s="265"/>
      <c r="G6" s="288"/>
      <c r="H6" s="269"/>
      <c r="I6" s="271"/>
      <c r="J6" s="280"/>
      <c r="K6" s="273"/>
      <c r="L6" s="26" t="s">
        <v>50</v>
      </c>
      <c r="M6" s="27" t="s">
        <v>51</v>
      </c>
      <c r="N6" s="285"/>
      <c r="O6" s="214"/>
    </row>
    <row r="7" spans="1:19" ht="14.25" customHeight="1" thickBot="1" x14ac:dyDescent="0.3">
      <c r="A7" s="7" t="s">
        <v>7</v>
      </c>
      <c r="B7" s="256" t="s">
        <v>58</v>
      </c>
      <c r="C7" s="256"/>
      <c r="D7" s="256"/>
      <c r="E7" s="256"/>
      <c r="F7" s="256"/>
      <c r="G7" s="256"/>
      <c r="H7" s="256"/>
      <c r="I7" s="256"/>
      <c r="J7" s="256"/>
      <c r="K7" s="256"/>
      <c r="L7" s="256"/>
      <c r="M7" s="256"/>
      <c r="N7" s="212"/>
      <c r="O7" s="154"/>
    </row>
    <row r="8" spans="1:19" ht="14.25" customHeight="1" thickBot="1" x14ac:dyDescent="0.3">
      <c r="A8" s="8" t="s">
        <v>7</v>
      </c>
      <c r="B8" s="22" t="s">
        <v>7</v>
      </c>
      <c r="C8" s="254" t="s">
        <v>59</v>
      </c>
      <c r="D8" s="254"/>
      <c r="E8" s="254"/>
      <c r="F8" s="254"/>
      <c r="G8" s="254"/>
      <c r="H8" s="254"/>
      <c r="I8" s="254"/>
      <c r="J8" s="254"/>
      <c r="K8" s="254"/>
      <c r="L8" s="254"/>
      <c r="M8" s="255"/>
      <c r="N8" s="155"/>
      <c r="O8" s="156"/>
    </row>
    <row r="9" spans="1:19" ht="21.75" customHeight="1" x14ac:dyDescent="0.25">
      <c r="A9" s="206" t="s">
        <v>7</v>
      </c>
      <c r="B9" s="209" t="s">
        <v>7</v>
      </c>
      <c r="C9" s="165" t="s">
        <v>7</v>
      </c>
      <c r="D9" s="144" t="s">
        <v>36</v>
      </c>
      <c r="E9" s="146" t="s">
        <v>33</v>
      </c>
      <c r="F9" s="148" t="s">
        <v>73</v>
      </c>
      <c r="G9" s="69" t="s">
        <v>30</v>
      </c>
      <c r="H9" s="30">
        <v>0</v>
      </c>
      <c r="I9" s="31">
        <v>0</v>
      </c>
      <c r="J9" s="32">
        <v>0</v>
      </c>
      <c r="K9" s="150" t="s">
        <v>38</v>
      </c>
      <c r="L9" s="33">
        <v>2</v>
      </c>
      <c r="M9" s="34">
        <v>0</v>
      </c>
      <c r="N9" s="132" t="s">
        <v>111</v>
      </c>
      <c r="O9" s="133"/>
    </row>
    <row r="10" spans="1:19" ht="13.5" customHeight="1" x14ac:dyDescent="0.25">
      <c r="A10" s="207"/>
      <c r="B10" s="210"/>
      <c r="C10" s="166"/>
      <c r="D10" s="168"/>
      <c r="E10" s="161"/>
      <c r="F10" s="162"/>
      <c r="G10" s="71"/>
      <c r="H10" s="35"/>
      <c r="I10" s="36"/>
      <c r="J10" s="37"/>
      <c r="K10" s="151"/>
      <c r="L10" s="80"/>
      <c r="M10" s="106"/>
      <c r="N10" s="134"/>
      <c r="O10" s="135"/>
      <c r="P10" s="23"/>
    </row>
    <row r="11" spans="1:19" ht="99" customHeight="1" thickBot="1" x14ac:dyDescent="0.3">
      <c r="A11" s="208"/>
      <c r="B11" s="211"/>
      <c r="C11" s="167"/>
      <c r="D11" s="145"/>
      <c r="E11" s="147"/>
      <c r="F11" s="149"/>
      <c r="G11" s="70" t="s">
        <v>8</v>
      </c>
      <c r="H11" s="39">
        <v>0</v>
      </c>
      <c r="I11" s="40">
        <f>I9</f>
        <v>0</v>
      </c>
      <c r="J11" s="41">
        <f>J9</f>
        <v>0</v>
      </c>
      <c r="K11" s="152"/>
      <c r="L11" s="117"/>
      <c r="M11" s="118">
        <v>15</v>
      </c>
      <c r="N11" s="136" t="s">
        <v>109</v>
      </c>
      <c r="O11" s="137"/>
      <c r="P11" s="23"/>
    </row>
    <row r="12" spans="1:19" ht="25.2" customHeight="1" x14ac:dyDescent="0.25">
      <c r="A12" s="206" t="s">
        <v>7</v>
      </c>
      <c r="B12" s="209" t="s">
        <v>7</v>
      </c>
      <c r="C12" s="165" t="s">
        <v>9</v>
      </c>
      <c r="D12" s="144" t="s">
        <v>37</v>
      </c>
      <c r="E12" s="146" t="s">
        <v>33</v>
      </c>
      <c r="F12" s="148" t="s">
        <v>73</v>
      </c>
      <c r="G12" s="69" t="s">
        <v>30</v>
      </c>
      <c r="H12" s="30">
        <v>1.5</v>
      </c>
      <c r="I12" s="31">
        <v>1.5</v>
      </c>
      <c r="J12" s="32">
        <v>1.4</v>
      </c>
      <c r="K12" s="43" t="s">
        <v>44</v>
      </c>
      <c r="L12" s="64">
        <v>220</v>
      </c>
      <c r="M12" s="108">
        <v>184</v>
      </c>
      <c r="N12" s="140" t="s">
        <v>102</v>
      </c>
      <c r="O12" s="141"/>
      <c r="P12" s="20"/>
      <c r="Q12" s="19"/>
      <c r="R12" s="19"/>
      <c r="S12" s="19"/>
    </row>
    <row r="13" spans="1:19" ht="17.399999999999999" customHeight="1" x14ac:dyDescent="0.25">
      <c r="A13" s="207"/>
      <c r="B13" s="210"/>
      <c r="C13" s="166"/>
      <c r="D13" s="168"/>
      <c r="E13" s="161"/>
      <c r="F13" s="162"/>
      <c r="G13" s="71"/>
      <c r="H13" s="35"/>
      <c r="I13" s="36"/>
      <c r="J13" s="37"/>
      <c r="K13" s="187" t="s">
        <v>45</v>
      </c>
      <c r="L13" s="65">
        <v>200</v>
      </c>
      <c r="M13" s="109">
        <v>180</v>
      </c>
      <c r="N13" s="190"/>
      <c r="O13" s="191"/>
      <c r="P13" s="20"/>
      <c r="Q13" s="19"/>
      <c r="R13" s="19"/>
      <c r="S13" s="19"/>
    </row>
    <row r="14" spans="1:19" ht="25.8" customHeight="1" thickBot="1" x14ac:dyDescent="0.3">
      <c r="A14" s="208"/>
      <c r="B14" s="211"/>
      <c r="C14" s="167"/>
      <c r="D14" s="145"/>
      <c r="E14" s="147"/>
      <c r="F14" s="149"/>
      <c r="G14" s="70" t="s">
        <v>8</v>
      </c>
      <c r="H14" s="44">
        <f>SUM(H12:H13)</f>
        <v>1.5</v>
      </c>
      <c r="I14" s="40">
        <f>I12</f>
        <v>1.5</v>
      </c>
      <c r="J14" s="41">
        <f>J12</f>
        <v>1.4</v>
      </c>
      <c r="K14" s="188"/>
      <c r="L14" s="45"/>
      <c r="M14" s="110"/>
      <c r="N14" s="142"/>
      <c r="O14" s="143"/>
      <c r="P14" s="20"/>
      <c r="Q14" s="19"/>
      <c r="R14" s="19"/>
      <c r="S14" s="19"/>
    </row>
    <row r="15" spans="1:19" ht="25.8" customHeight="1" x14ac:dyDescent="0.25">
      <c r="A15" s="17" t="s">
        <v>7</v>
      </c>
      <c r="B15" s="46" t="s">
        <v>7</v>
      </c>
      <c r="C15" s="112" t="s">
        <v>28</v>
      </c>
      <c r="D15" s="144" t="s">
        <v>83</v>
      </c>
      <c r="E15" s="146" t="s">
        <v>33</v>
      </c>
      <c r="F15" s="148" t="s">
        <v>73</v>
      </c>
      <c r="G15" s="69" t="s">
        <v>30</v>
      </c>
      <c r="H15" s="30">
        <v>2</v>
      </c>
      <c r="I15" s="31">
        <v>2</v>
      </c>
      <c r="J15" s="32">
        <v>0</v>
      </c>
      <c r="K15" s="138" t="s">
        <v>85</v>
      </c>
      <c r="L15" s="33">
        <v>160</v>
      </c>
      <c r="M15" s="34"/>
      <c r="N15" s="140" t="s">
        <v>110</v>
      </c>
      <c r="O15" s="141"/>
      <c r="P15" s="20"/>
      <c r="Q15" s="19"/>
      <c r="R15" s="19"/>
      <c r="S15" s="19"/>
    </row>
    <row r="16" spans="1:19" ht="25.8" customHeight="1" thickBot="1" x14ac:dyDescent="0.3">
      <c r="A16" s="18"/>
      <c r="B16" s="47"/>
      <c r="C16" s="113"/>
      <c r="D16" s="145"/>
      <c r="E16" s="147"/>
      <c r="F16" s="149"/>
      <c r="G16" s="70" t="s">
        <v>8</v>
      </c>
      <c r="H16" s="44">
        <f>SUM(H15:H15)</f>
        <v>2</v>
      </c>
      <c r="I16" s="40">
        <f>I15</f>
        <v>2</v>
      </c>
      <c r="J16" s="41">
        <f>J15</f>
        <v>0</v>
      </c>
      <c r="K16" s="139"/>
      <c r="L16" s="42"/>
      <c r="M16" s="107"/>
      <c r="N16" s="142"/>
      <c r="O16" s="143"/>
      <c r="P16" s="20"/>
      <c r="Q16" s="19"/>
      <c r="R16" s="19"/>
      <c r="S16" s="19"/>
    </row>
    <row r="17" spans="1:19" ht="25.8" customHeight="1" x14ac:dyDescent="0.25">
      <c r="A17" s="17" t="s">
        <v>7</v>
      </c>
      <c r="B17" s="46" t="s">
        <v>7</v>
      </c>
      <c r="C17" s="112" t="s">
        <v>29</v>
      </c>
      <c r="D17" s="144" t="s">
        <v>84</v>
      </c>
      <c r="E17" s="146" t="s">
        <v>33</v>
      </c>
      <c r="F17" s="148" t="s">
        <v>73</v>
      </c>
      <c r="G17" s="69" t="s">
        <v>30</v>
      </c>
      <c r="H17" s="30">
        <v>2</v>
      </c>
      <c r="I17" s="31">
        <v>2</v>
      </c>
      <c r="J17" s="32">
        <v>1.9</v>
      </c>
      <c r="K17" s="138" t="s">
        <v>86</v>
      </c>
      <c r="L17" s="33">
        <v>1</v>
      </c>
      <c r="M17" s="34">
        <v>1</v>
      </c>
      <c r="N17" s="140" t="s">
        <v>105</v>
      </c>
      <c r="O17" s="141"/>
      <c r="P17" s="20"/>
      <c r="Q17" s="19"/>
      <c r="R17" s="19"/>
      <c r="S17" s="19"/>
    </row>
    <row r="18" spans="1:19" ht="25.8" customHeight="1" thickBot="1" x14ac:dyDescent="0.3">
      <c r="A18" s="18"/>
      <c r="B18" s="47"/>
      <c r="C18" s="113"/>
      <c r="D18" s="145"/>
      <c r="E18" s="147"/>
      <c r="F18" s="149"/>
      <c r="G18" s="70" t="s">
        <v>8</v>
      </c>
      <c r="H18" s="44">
        <f>SUM(H17:H17)</f>
        <v>2</v>
      </c>
      <c r="I18" s="40">
        <f>I17</f>
        <v>2</v>
      </c>
      <c r="J18" s="41">
        <f>J17</f>
        <v>1.9</v>
      </c>
      <c r="K18" s="139"/>
      <c r="L18" s="42"/>
      <c r="M18" s="107"/>
      <c r="N18" s="142"/>
      <c r="O18" s="143"/>
      <c r="P18" s="20"/>
      <c r="Q18" s="19"/>
      <c r="R18" s="19"/>
      <c r="S18" s="19"/>
    </row>
    <row r="19" spans="1:19" ht="23.25" customHeight="1" x14ac:dyDescent="0.25">
      <c r="A19" s="17" t="s">
        <v>7</v>
      </c>
      <c r="B19" s="46" t="s">
        <v>7</v>
      </c>
      <c r="C19" s="77" t="s">
        <v>32</v>
      </c>
      <c r="D19" s="144" t="s">
        <v>47</v>
      </c>
      <c r="E19" s="146" t="s">
        <v>33</v>
      </c>
      <c r="F19" s="148" t="s">
        <v>73</v>
      </c>
      <c r="G19" s="69" t="s">
        <v>30</v>
      </c>
      <c r="H19" s="30">
        <v>1</v>
      </c>
      <c r="I19" s="31">
        <v>1</v>
      </c>
      <c r="J19" s="32">
        <v>0.9</v>
      </c>
      <c r="K19" s="138" t="s">
        <v>41</v>
      </c>
      <c r="L19" s="33">
        <v>1</v>
      </c>
      <c r="M19" s="34">
        <v>1</v>
      </c>
      <c r="N19" s="140" t="s">
        <v>104</v>
      </c>
      <c r="O19" s="141"/>
      <c r="P19" s="20"/>
      <c r="Q19" s="19"/>
      <c r="R19" s="19"/>
      <c r="S19" s="19"/>
    </row>
    <row r="20" spans="1:19" ht="18.600000000000001" customHeight="1" thickBot="1" x14ac:dyDescent="0.3">
      <c r="A20" s="18"/>
      <c r="B20" s="47"/>
      <c r="C20" s="72"/>
      <c r="D20" s="145"/>
      <c r="E20" s="147"/>
      <c r="F20" s="149"/>
      <c r="G20" s="70" t="s">
        <v>8</v>
      </c>
      <c r="H20" s="44">
        <f>SUM(H19:H19)</f>
        <v>1</v>
      </c>
      <c r="I20" s="40">
        <f>I19</f>
        <v>1</v>
      </c>
      <c r="J20" s="41">
        <f>J19</f>
        <v>0.9</v>
      </c>
      <c r="K20" s="139"/>
      <c r="L20" s="42"/>
      <c r="M20" s="107"/>
      <c r="N20" s="142"/>
      <c r="O20" s="143"/>
      <c r="P20" s="20"/>
      <c r="Q20" s="19"/>
      <c r="R20" s="19"/>
      <c r="S20" s="19"/>
    </row>
    <row r="21" spans="1:19" ht="25.95" customHeight="1" x14ac:dyDescent="0.25">
      <c r="A21" s="206" t="s">
        <v>7</v>
      </c>
      <c r="B21" s="209" t="s">
        <v>7</v>
      </c>
      <c r="C21" s="165" t="s">
        <v>42</v>
      </c>
      <c r="D21" s="144" t="s">
        <v>60</v>
      </c>
      <c r="E21" s="146" t="s">
        <v>33</v>
      </c>
      <c r="F21" s="148" t="s">
        <v>73</v>
      </c>
      <c r="G21" s="69" t="s">
        <v>30</v>
      </c>
      <c r="H21" s="30">
        <v>5.5</v>
      </c>
      <c r="I21" s="31">
        <v>5.5</v>
      </c>
      <c r="J21" s="32">
        <v>5.5</v>
      </c>
      <c r="K21" s="150" t="s">
        <v>39</v>
      </c>
      <c r="L21" s="48">
        <v>25</v>
      </c>
      <c r="M21" s="111" t="s">
        <v>101</v>
      </c>
      <c r="N21" s="189" t="s">
        <v>103</v>
      </c>
      <c r="O21" s="141"/>
      <c r="P21" s="20"/>
      <c r="Q21" s="19"/>
      <c r="R21" s="19"/>
      <c r="S21" s="19"/>
    </row>
    <row r="22" spans="1:19" ht="17.399999999999999" customHeight="1" x14ac:dyDescent="0.25">
      <c r="A22" s="207"/>
      <c r="B22" s="210"/>
      <c r="C22" s="166"/>
      <c r="D22" s="168"/>
      <c r="E22" s="161"/>
      <c r="F22" s="162"/>
      <c r="G22" s="71"/>
      <c r="H22" s="35"/>
      <c r="I22" s="36"/>
      <c r="J22" s="37"/>
      <c r="K22" s="151"/>
      <c r="L22" s="38"/>
      <c r="M22" s="81"/>
      <c r="N22" s="190"/>
      <c r="O22" s="191"/>
      <c r="P22" s="20"/>
      <c r="Q22" s="19"/>
      <c r="R22" s="19"/>
      <c r="S22" s="19"/>
    </row>
    <row r="23" spans="1:19" ht="26.4" customHeight="1" thickBot="1" x14ac:dyDescent="0.3">
      <c r="A23" s="208"/>
      <c r="B23" s="211"/>
      <c r="C23" s="167"/>
      <c r="D23" s="145"/>
      <c r="E23" s="147"/>
      <c r="F23" s="149"/>
      <c r="G23" s="70" t="s">
        <v>8</v>
      </c>
      <c r="H23" s="44">
        <f>SUM(H21:H22)</f>
        <v>5.5</v>
      </c>
      <c r="I23" s="40">
        <f>I21</f>
        <v>5.5</v>
      </c>
      <c r="J23" s="41">
        <f>J21</f>
        <v>5.5</v>
      </c>
      <c r="K23" s="152"/>
      <c r="L23" s="42"/>
      <c r="M23" s="82"/>
      <c r="N23" s="142"/>
      <c r="O23" s="143"/>
      <c r="P23" s="20"/>
      <c r="Q23" s="19"/>
      <c r="R23" s="19"/>
      <c r="S23" s="19"/>
    </row>
    <row r="24" spans="1:19" ht="13.5" customHeight="1" x14ac:dyDescent="0.25">
      <c r="A24" s="206" t="s">
        <v>7</v>
      </c>
      <c r="B24" s="209" t="s">
        <v>7</v>
      </c>
      <c r="C24" s="165" t="s">
        <v>43</v>
      </c>
      <c r="D24" s="144" t="s">
        <v>72</v>
      </c>
      <c r="E24" s="146" t="s">
        <v>33</v>
      </c>
      <c r="F24" s="148" t="s">
        <v>73</v>
      </c>
      <c r="G24" s="69" t="s">
        <v>30</v>
      </c>
      <c r="H24" s="30">
        <v>260</v>
      </c>
      <c r="I24" s="31">
        <v>460</v>
      </c>
      <c r="J24" s="32">
        <v>401.1</v>
      </c>
      <c r="K24" s="303"/>
      <c r="L24" s="33" t="s">
        <v>34</v>
      </c>
      <c r="M24" s="34" t="s">
        <v>34</v>
      </c>
      <c r="N24" s="140" t="s">
        <v>108</v>
      </c>
      <c r="O24" s="141"/>
      <c r="P24" s="20"/>
      <c r="Q24" s="19"/>
      <c r="R24" s="19"/>
      <c r="S24" s="19"/>
    </row>
    <row r="25" spans="1:19" ht="55.2" customHeight="1" thickBot="1" x14ac:dyDescent="0.3">
      <c r="A25" s="208"/>
      <c r="B25" s="211"/>
      <c r="C25" s="167"/>
      <c r="D25" s="145"/>
      <c r="E25" s="147"/>
      <c r="F25" s="149"/>
      <c r="G25" s="70" t="s">
        <v>8</v>
      </c>
      <c r="H25" s="44">
        <f>SUM(H24:H24)</f>
        <v>260</v>
      </c>
      <c r="I25" s="49">
        <f>SUM(I24:I24)</f>
        <v>460</v>
      </c>
      <c r="J25" s="49">
        <f>SUM(J24:J24)</f>
        <v>401.1</v>
      </c>
      <c r="K25" s="304"/>
      <c r="L25" s="50"/>
      <c r="M25" s="82"/>
      <c r="N25" s="142"/>
      <c r="O25" s="143"/>
      <c r="P25" s="20"/>
      <c r="Q25" s="19"/>
      <c r="R25" s="19"/>
      <c r="S25" s="19"/>
    </row>
    <row r="26" spans="1:19" ht="22.8" customHeight="1" x14ac:dyDescent="0.25">
      <c r="A26" s="206" t="s">
        <v>7</v>
      </c>
      <c r="B26" s="209" t="s">
        <v>7</v>
      </c>
      <c r="C26" s="165" t="s">
        <v>87</v>
      </c>
      <c r="D26" s="144" t="s">
        <v>88</v>
      </c>
      <c r="E26" s="146" t="s">
        <v>33</v>
      </c>
      <c r="F26" s="148" t="s">
        <v>73</v>
      </c>
      <c r="G26" s="69" t="s">
        <v>30</v>
      </c>
      <c r="H26" s="30">
        <v>3</v>
      </c>
      <c r="I26" s="31">
        <v>0</v>
      </c>
      <c r="J26" s="32">
        <v>0</v>
      </c>
      <c r="K26" s="138" t="s">
        <v>89</v>
      </c>
      <c r="L26" s="33">
        <v>2</v>
      </c>
      <c r="M26" s="34"/>
      <c r="N26" s="244"/>
      <c r="O26" s="245"/>
      <c r="P26" s="20"/>
      <c r="Q26" s="19"/>
      <c r="R26" s="19"/>
      <c r="S26" s="19"/>
    </row>
    <row r="27" spans="1:19" ht="19.8" customHeight="1" thickBot="1" x14ac:dyDescent="0.3">
      <c r="A27" s="208"/>
      <c r="B27" s="211"/>
      <c r="C27" s="167"/>
      <c r="D27" s="145"/>
      <c r="E27" s="147"/>
      <c r="F27" s="149"/>
      <c r="G27" s="70" t="s">
        <v>8</v>
      </c>
      <c r="H27" s="44">
        <f>SUM(H26:H26)</f>
        <v>3</v>
      </c>
      <c r="I27" s="49">
        <f>SUM(I26:I26)</f>
        <v>0</v>
      </c>
      <c r="J27" s="49">
        <f>SUM(J26:J26)</f>
        <v>0</v>
      </c>
      <c r="K27" s="139"/>
      <c r="L27" s="50"/>
      <c r="M27" s="82"/>
      <c r="N27" s="246"/>
      <c r="O27" s="247"/>
      <c r="P27" s="20"/>
      <c r="Q27" s="19"/>
      <c r="R27" s="19"/>
      <c r="S27" s="19"/>
    </row>
    <row r="28" spans="1:19" ht="30" customHeight="1" thickBot="1" x14ac:dyDescent="0.3">
      <c r="A28" s="8" t="s">
        <v>7</v>
      </c>
      <c r="B28" s="51"/>
      <c r="C28" s="158" t="s">
        <v>10</v>
      </c>
      <c r="D28" s="159"/>
      <c r="E28" s="159"/>
      <c r="F28" s="159"/>
      <c r="G28" s="160"/>
      <c r="H28" s="52">
        <f>H23+H20+H14+H11+H25+H18+H16+H27</f>
        <v>275</v>
      </c>
      <c r="I28" s="52">
        <f t="shared" ref="I28:J28" si="0">I23+I20+I14+I11+I25+I18+I16+I27</f>
        <v>472</v>
      </c>
      <c r="J28" s="52">
        <f t="shared" si="0"/>
        <v>410.8</v>
      </c>
      <c r="K28" s="53"/>
      <c r="L28" s="54"/>
      <c r="M28" s="54"/>
      <c r="N28" s="235"/>
      <c r="O28" s="236"/>
      <c r="P28" s="19"/>
      <c r="Q28" s="19"/>
      <c r="R28" s="19"/>
      <c r="S28" s="19"/>
    </row>
    <row r="29" spans="1:19" ht="19.2" customHeight="1" thickBot="1" x14ac:dyDescent="0.3">
      <c r="A29" s="29" t="s">
        <v>9</v>
      </c>
      <c r="B29" s="234" t="s">
        <v>46</v>
      </c>
      <c r="C29" s="234"/>
      <c r="D29" s="234"/>
      <c r="E29" s="234"/>
      <c r="F29" s="234"/>
      <c r="G29" s="234"/>
      <c r="H29" s="234"/>
      <c r="I29" s="234"/>
      <c r="J29" s="234"/>
      <c r="K29" s="234"/>
      <c r="L29" s="234"/>
      <c r="M29" s="234"/>
      <c r="N29" s="153"/>
      <c r="O29" s="154"/>
      <c r="P29" s="19"/>
      <c r="Q29" s="19"/>
      <c r="R29" s="19"/>
      <c r="S29" s="19"/>
    </row>
    <row r="30" spans="1:19" ht="14.25" customHeight="1" thickBot="1" x14ac:dyDescent="0.3">
      <c r="A30" s="8" t="s">
        <v>9</v>
      </c>
      <c r="B30" s="55" t="s">
        <v>7</v>
      </c>
      <c r="C30" s="163" t="s">
        <v>48</v>
      </c>
      <c r="D30" s="164"/>
      <c r="E30" s="203"/>
      <c r="F30" s="203"/>
      <c r="G30" s="164"/>
      <c r="H30" s="164"/>
      <c r="I30" s="164"/>
      <c r="J30" s="164"/>
      <c r="K30" s="164"/>
      <c r="L30" s="164"/>
      <c r="M30" s="164"/>
      <c r="N30" s="155"/>
      <c r="O30" s="156"/>
      <c r="P30" s="19"/>
      <c r="Q30" s="19"/>
      <c r="R30" s="19"/>
      <c r="S30" s="19"/>
    </row>
    <row r="31" spans="1:19" ht="14.25" customHeight="1" x14ac:dyDescent="0.25">
      <c r="A31" s="206" t="s">
        <v>9</v>
      </c>
      <c r="B31" s="209" t="s">
        <v>7</v>
      </c>
      <c r="C31" s="307" t="s">
        <v>7</v>
      </c>
      <c r="D31" s="201" t="s">
        <v>61</v>
      </c>
      <c r="E31" s="146" t="s">
        <v>33</v>
      </c>
      <c r="F31" s="148" t="s">
        <v>31</v>
      </c>
      <c r="G31" s="69" t="s">
        <v>30</v>
      </c>
      <c r="H31" s="56">
        <v>0.7</v>
      </c>
      <c r="I31" s="57">
        <v>0.7</v>
      </c>
      <c r="J31" s="32">
        <v>0.6</v>
      </c>
      <c r="K31" s="138" t="s">
        <v>100</v>
      </c>
      <c r="L31" s="204" t="s">
        <v>34</v>
      </c>
      <c r="M31" s="305" t="s">
        <v>34</v>
      </c>
      <c r="N31" s="153"/>
      <c r="O31" s="218"/>
      <c r="P31" s="20"/>
      <c r="Q31" s="19"/>
      <c r="R31" s="19"/>
      <c r="S31" s="19"/>
    </row>
    <row r="32" spans="1:19" ht="28.2" customHeight="1" thickBot="1" x14ac:dyDescent="0.3">
      <c r="A32" s="208"/>
      <c r="B32" s="211"/>
      <c r="C32" s="308"/>
      <c r="D32" s="202"/>
      <c r="E32" s="147"/>
      <c r="F32" s="149"/>
      <c r="G32" s="70" t="s">
        <v>8</v>
      </c>
      <c r="H32" s="58">
        <f>H31*1</f>
        <v>0.7</v>
      </c>
      <c r="I32" s="58">
        <f t="shared" ref="I32:J32" si="1">I31*1</f>
        <v>0.7</v>
      </c>
      <c r="J32" s="58">
        <f t="shared" si="1"/>
        <v>0.6</v>
      </c>
      <c r="K32" s="139"/>
      <c r="L32" s="205"/>
      <c r="M32" s="306"/>
      <c r="N32" s="219"/>
      <c r="O32" s="220"/>
      <c r="P32" s="20"/>
      <c r="Q32" s="19"/>
      <c r="R32" s="19"/>
      <c r="S32" s="19"/>
    </row>
    <row r="33" spans="1:19" ht="18" customHeight="1" thickBot="1" x14ac:dyDescent="0.3">
      <c r="A33" s="8" t="s">
        <v>9</v>
      </c>
      <c r="B33" s="51"/>
      <c r="C33" s="158" t="s">
        <v>10</v>
      </c>
      <c r="D33" s="159"/>
      <c r="E33" s="159"/>
      <c r="F33" s="159"/>
      <c r="G33" s="160"/>
      <c r="H33" s="52">
        <f>H32*1</f>
        <v>0.7</v>
      </c>
      <c r="I33" s="52">
        <f t="shared" ref="I33" si="2">I32*1</f>
        <v>0.7</v>
      </c>
      <c r="J33" s="52">
        <f>J32*1</f>
        <v>0.6</v>
      </c>
      <c r="K33" s="53"/>
      <c r="L33" s="119"/>
      <c r="M33" s="119"/>
      <c r="N33" s="120"/>
      <c r="O33" s="121"/>
      <c r="P33" s="20"/>
      <c r="Q33" s="19"/>
      <c r="R33" s="19"/>
      <c r="S33" s="19"/>
    </row>
    <row r="34" spans="1:19" ht="18.600000000000001" customHeight="1" thickBot="1" x14ac:dyDescent="0.3">
      <c r="A34" s="7" t="s">
        <v>29</v>
      </c>
      <c r="B34" s="192" t="s">
        <v>90</v>
      </c>
      <c r="C34" s="193"/>
      <c r="D34" s="193"/>
      <c r="E34" s="193"/>
      <c r="F34" s="193"/>
      <c r="G34" s="193"/>
      <c r="H34" s="193"/>
      <c r="I34" s="193"/>
      <c r="J34" s="193"/>
      <c r="K34" s="193"/>
      <c r="L34" s="193"/>
      <c r="M34" s="194"/>
      <c r="N34" s="122"/>
      <c r="O34" s="121"/>
      <c r="P34" s="20"/>
      <c r="Q34" s="19"/>
      <c r="R34" s="19"/>
      <c r="S34" s="19"/>
    </row>
    <row r="35" spans="1:19" ht="15" customHeight="1" thickBot="1" x14ac:dyDescent="0.3">
      <c r="A35" s="8" t="s">
        <v>29</v>
      </c>
      <c r="B35" s="55" t="s">
        <v>7</v>
      </c>
      <c r="C35" s="163" t="s">
        <v>91</v>
      </c>
      <c r="D35" s="164"/>
      <c r="E35" s="164"/>
      <c r="F35" s="164"/>
      <c r="G35" s="164"/>
      <c r="H35" s="164"/>
      <c r="I35" s="164"/>
      <c r="J35" s="164"/>
      <c r="K35" s="164"/>
      <c r="L35" s="164"/>
      <c r="M35" s="164"/>
      <c r="N35" s="122"/>
      <c r="O35" s="121"/>
      <c r="P35" s="20"/>
      <c r="Q35" s="19"/>
      <c r="R35" s="19"/>
      <c r="S35" s="19"/>
    </row>
    <row r="36" spans="1:19" ht="55.95" customHeight="1" thickBot="1" x14ac:dyDescent="0.3">
      <c r="A36" s="169" t="s">
        <v>29</v>
      </c>
      <c r="B36" s="241" t="s">
        <v>7</v>
      </c>
      <c r="C36" s="195" t="s">
        <v>7</v>
      </c>
      <c r="D36" s="172" t="s">
        <v>96</v>
      </c>
      <c r="E36" s="198" t="s">
        <v>33</v>
      </c>
      <c r="F36" s="238" t="s">
        <v>92</v>
      </c>
      <c r="G36" s="69" t="s">
        <v>40</v>
      </c>
      <c r="H36" s="56">
        <v>40</v>
      </c>
      <c r="I36" s="73">
        <v>25.5</v>
      </c>
      <c r="J36" s="32">
        <v>25.4</v>
      </c>
      <c r="K36" s="123" t="s">
        <v>93</v>
      </c>
      <c r="L36" s="126">
        <v>20</v>
      </c>
      <c r="M36" s="127">
        <v>25</v>
      </c>
      <c r="N36" s="175"/>
      <c r="O36" s="176"/>
      <c r="P36" s="20"/>
      <c r="Q36" s="19"/>
      <c r="R36" s="19"/>
      <c r="S36" s="19"/>
    </row>
    <row r="37" spans="1:19" ht="53.4" customHeight="1" thickBot="1" x14ac:dyDescent="0.3">
      <c r="A37" s="170"/>
      <c r="B37" s="242"/>
      <c r="C37" s="196"/>
      <c r="D37" s="173"/>
      <c r="E37" s="199"/>
      <c r="F37" s="239"/>
      <c r="G37" s="71"/>
      <c r="H37" s="115"/>
      <c r="I37" s="116"/>
      <c r="J37" s="37"/>
      <c r="K37" s="124" t="s">
        <v>94</v>
      </c>
      <c r="L37" s="128">
        <v>5</v>
      </c>
      <c r="M37" s="129">
        <v>6</v>
      </c>
      <c r="N37" s="177" t="s">
        <v>106</v>
      </c>
      <c r="O37" s="178"/>
      <c r="P37" s="20"/>
      <c r="Q37" s="19"/>
      <c r="R37" s="19"/>
      <c r="S37" s="19"/>
    </row>
    <row r="38" spans="1:19" ht="48.6" customHeight="1" thickBot="1" x14ac:dyDescent="0.3">
      <c r="A38" s="171"/>
      <c r="B38" s="243"/>
      <c r="C38" s="197"/>
      <c r="D38" s="174"/>
      <c r="E38" s="200"/>
      <c r="F38" s="240"/>
      <c r="G38" s="114" t="s">
        <v>8</v>
      </c>
      <c r="H38" s="58">
        <f>H36</f>
        <v>40</v>
      </c>
      <c r="I38" s="58">
        <f>I36</f>
        <v>25.5</v>
      </c>
      <c r="J38" s="41">
        <f>J36</f>
        <v>25.4</v>
      </c>
      <c r="K38" s="125" t="s">
        <v>95</v>
      </c>
      <c r="L38" s="130">
        <v>20</v>
      </c>
      <c r="M38" s="131">
        <v>138</v>
      </c>
      <c r="N38" s="179" t="s">
        <v>112</v>
      </c>
      <c r="O38" s="180"/>
      <c r="P38" s="20"/>
      <c r="Q38" s="19"/>
      <c r="R38" s="19"/>
      <c r="S38" s="19"/>
    </row>
    <row r="39" spans="1:19" ht="38.4" customHeight="1" x14ac:dyDescent="0.25">
      <c r="A39" s="169" t="s">
        <v>29</v>
      </c>
      <c r="B39" s="241" t="s">
        <v>7</v>
      </c>
      <c r="C39" s="195" t="s">
        <v>9</v>
      </c>
      <c r="D39" s="172" t="s">
        <v>97</v>
      </c>
      <c r="E39" s="198" t="s">
        <v>33</v>
      </c>
      <c r="F39" s="238" t="s">
        <v>92</v>
      </c>
      <c r="G39" s="69" t="s">
        <v>40</v>
      </c>
      <c r="H39" s="56">
        <v>9</v>
      </c>
      <c r="I39" s="73">
        <v>6.5</v>
      </c>
      <c r="J39" s="32">
        <v>4</v>
      </c>
      <c r="K39" s="181" t="s">
        <v>98</v>
      </c>
      <c r="L39" s="183">
        <v>1</v>
      </c>
      <c r="M39" s="185">
        <v>2</v>
      </c>
      <c r="N39" s="237" t="s">
        <v>107</v>
      </c>
      <c r="O39" s="141"/>
      <c r="P39" s="20"/>
      <c r="Q39" s="19"/>
      <c r="R39" s="19"/>
      <c r="S39" s="19"/>
    </row>
    <row r="40" spans="1:19" ht="250.8" customHeight="1" thickBot="1" x14ac:dyDescent="0.3">
      <c r="A40" s="170"/>
      <c r="B40" s="242"/>
      <c r="C40" s="196"/>
      <c r="D40" s="173"/>
      <c r="E40" s="199"/>
      <c r="F40" s="240"/>
      <c r="G40" s="66" t="s">
        <v>8</v>
      </c>
      <c r="H40" s="67">
        <f>H39</f>
        <v>9</v>
      </c>
      <c r="I40" s="67">
        <f>I39</f>
        <v>6.5</v>
      </c>
      <c r="J40" s="68">
        <f>J39</f>
        <v>4</v>
      </c>
      <c r="K40" s="182"/>
      <c r="L40" s="184"/>
      <c r="M40" s="186"/>
      <c r="N40" s="190"/>
      <c r="O40" s="191"/>
      <c r="P40" s="20"/>
      <c r="Q40" s="19"/>
      <c r="R40" s="19"/>
      <c r="S40" s="19"/>
    </row>
    <row r="41" spans="1:19" ht="12.75" customHeight="1" thickBot="1" x14ac:dyDescent="0.3">
      <c r="A41" s="9" t="s">
        <v>29</v>
      </c>
      <c r="B41" s="51" t="s">
        <v>7</v>
      </c>
      <c r="C41" s="158" t="s">
        <v>10</v>
      </c>
      <c r="D41" s="159"/>
      <c r="E41" s="159"/>
      <c r="F41" s="159"/>
      <c r="G41" s="160"/>
      <c r="H41" s="59">
        <f>H38+H40</f>
        <v>49</v>
      </c>
      <c r="I41" s="74">
        <f>I38+I40</f>
        <v>32</v>
      </c>
      <c r="J41" s="74">
        <f>J38+J40</f>
        <v>29.4</v>
      </c>
      <c r="K41" s="53"/>
      <c r="L41" s="54"/>
      <c r="M41" s="54"/>
      <c r="N41" s="153"/>
      <c r="O41" s="154"/>
      <c r="P41" s="19"/>
      <c r="Q41" s="19"/>
      <c r="R41" s="19"/>
      <c r="S41" s="19"/>
    </row>
    <row r="42" spans="1:19" ht="12" customHeight="1" thickBot="1" x14ac:dyDescent="0.3">
      <c r="A42" s="10" t="s">
        <v>7</v>
      </c>
      <c r="B42" s="301" t="s">
        <v>11</v>
      </c>
      <c r="C42" s="302"/>
      <c r="D42" s="302"/>
      <c r="E42" s="302"/>
      <c r="F42" s="302"/>
      <c r="G42" s="302"/>
      <c r="H42" s="60">
        <f>H41+H33+H28</f>
        <v>324.7</v>
      </c>
      <c r="I42" s="75">
        <f>I41+I33+I28</f>
        <v>504.7</v>
      </c>
      <c r="J42" s="76">
        <f>J41+J33+J28</f>
        <v>440.8</v>
      </c>
      <c r="K42" s="157"/>
      <c r="L42" s="157"/>
      <c r="M42" s="157"/>
      <c r="N42" s="155"/>
      <c r="O42" s="156"/>
      <c r="P42" s="19"/>
      <c r="Q42" s="19"/>
      <c r="R42" s="19"/>
      <c r="S42" s="19"/>
    </row>
    <row r="43" spans="1:19" ht="8.4" customHeight="1" x14ac:dyDescent="0.25">
      <c r="A43" s="78"/>
      <c r="B43" s="78"/>
      <c r="C43" s="78"/>
      <c r="D43" s="78"/>
      <c r="E43" s="83"/>
      <c r="F43" s="78"/>
      <c r="G43" s="84"/>
      <c r="H43" s="78"/>
      <c r="I43" s="78"/>
      <c r="J43" s="78"/>
      <c r="K43" s="78"/>
      <c r="L43" s="85"/>
      <c r="M43" s="78"/>
      <c r="N43" s="79"/>
      <c r="O43" s="79"/>
    </row>
    <row r="44" spans="1:19" ht="8.4" customHeight="1" x14ac:dyDescent="0.25">
      <c r="A44" s="78"/>
      <c r="B44" s="78"/>
      <c r="C44" s="78"/>
      <c r="D44" s="78"/>
      <c r="E44" s="83"/>
      <c r="F44" s="78"/>
      <c r="G44" s="84"/>
      <c r="H44" s="78"/>
      <c r="I44" s="78"/>
      <c r="J44" s="78"/>
      <c r="K44" s="78"/>
      <c r="L44" s="85"/>
      <c r="M44" s="78"/>
      <c r="N44" s="79"/>
      <c r="O44" s="79"/>
    </row>
    <row r="45" spans="1:19" ht="8.4" customHeight="1" x14ac:dyDescent="0.25">
      <c r="A45" s="78"/>
      <c r="B45" s="78"/>
      <c r="C45" s="78"/>
      <c r="D45" s="78"/>
      <c r="E45" s="83"/>
      <c r="F45" s="78"/>
      <c r="G45" s="84"/>
      <c r="H45" s="78"/>
      <c r="I45" s="78"/>
      <c r="J45" s="78"/>
      <c r="K45" s="78"/>
      <c r="L45" s="85"/>
      <c r="M45" s="78"/>
      <c r="N45" s="79"/>
      <c r="O45" s="79"/>
    </row>
    <row r="46" spans="1:19" ht="8.4" customHeight="1" x14ac:dyDescent="0.25">
      <c r="A46" s="78"/>
      <c r="B46" s="78"/>
      <c r="C46" s="78"/>
      <c r="D46" s="78"/>
      <c r="E46" s="83"/>
      <c r="F46" s="78"/>
      <c r="G46" s="84"/>
      <c r="H46" s="78"/>
      <c r="I46" s="78"/>
      <c r="J46" s="78"/>
      <c r="K46" s="78"/>
      <c r="L46" s="85"/>
      <c r="M46" s="78"/>
      <c r="N46" s="79"/>
      <c r="O46" s="79"/>
    </row>
    <row r="47" spans="1:19" ht="18" customHeight="1" thickBot="1" x14ac:dyDescent="0.3">
      <c r="A47" s="78"/>
      <c r="B47" s="78"/>
      <c r="C47" s="86"/>
      <c r="D47" s="87"/>
      <c r="E47" s="88"/>
      <c r="F47" s="229" t="s">
        <v>12</v>
      </c>
      <c r="G47" s="230"/>
      <c r="H47" s="230"/>
      <c r="I47" s="230"/>
      <c r="J47" s="230"/>
      <c r="K47" s="78"/>
      <c r="L47" s="85"/>
      <c r="M47" s="78"/>
      <c r="N47" s="79"/>
      <c r="O47" s="79"/>
      <c r="P47" s="19"/>
      <c r="Q47" s="19"/>
      <c r="R47" s="19"/>
      <c r="S47" s="19"/>
    </row>
    <row r="48" spans="1:19" ht="72.599999999999994" thickBot="1" x14ac:dyDescent="0.3">
      <c r="C48" s="231" t="s">
        <v>13</v>
      </c>
      <c r="D48" s="232"/>
      <c r="E48" s="232"/>
      <c r="F48" s="232"/>
      <c r="G48" s="233"/>
      <c r="H48" s="89" t="s">
        <v>99</v>
      </c>
      <c r="I48" s="90" t="s">
        <v>81</v>
      </c>
      <c r="J48" s="90" t="s">
        <v>82</v>
      </c>
    </row>
    <row r="49" spans="3:10" ht="13.8" thickBot="1" x14ac:dyDescent="0.3">
      <c r="C49" s="291" t="s">
        <v>14</v>
      </c>
      <c r="D49" s="292"/>
      <c r="E49" s="292"/>
      <c r="F49" s="292"/>
      <c r="G49" s="293"/>
      <c r="H49" s="91">
        <f>H50+H51+H52+H55+H53+H54</f>
        <v>324.7</v>
      </c>
      <c r="I49" s="91">
        <f t="shared" ref="I49:J49" si="3">I50+I51+I52+I55+I53+I54</f>
        <v>504.7</v>
      </c>
      <c r="J49" s="100">
        <f t="shared" si="3"/>
        <v>440.8</v>
      </c>
    </row>
    <row r="50" spans="3:10" ht="13.2" x14ac:dyDescent="0.25">
      <c r="C50" s="223" t="s">
        <v>52</v>
      </c>
      <c r="D50" s="224"/>
      <c r="E50" s="224"/>
      <c r="F50" s="224"/>
      <c r="G50" s="300"/>
      <c r="H50" s="92">
        <v>324.7</v>
      </c>
      <c r="I50" s="93">
        <v>504.7</v>
      </c>
      <c r="J50" s="101">
        <v>440.8</v>
      </c>
    </row>
    <row r="51" spans="3:10" ht="13.2" x14ac:dyDescent="0.25">
      <c r="C51" s="215" t="s">
        <v>75</v>
      </c>
      <c r="D51" s="216"/>
      <c r="E51" s="216"/>
      <c r="F51" s="216"/>
      <c r="G51" s="217"/>
      <c r="H51" s="94">
        <v>0</v>
      </c>
      <c r="I51" s="95">
        <v>0</v>
      </c>
      <c r="J51" s="102">
        <v>0</v>
      </c>
    </row>
    <row r="52" spans="3:10" ht="27" customHeight="1" x14ac:dyDescent="0.25">
      <c r="C52" s="215" t="s">
        <v>76</v>
      </c>
      <c r="D52" s="221"/>
      <c r="E52" s="221"/>
      <c r="F52" s="221"/>
      <c r="G52" s="222"/>
      <c r="H52" s="94">
        <v>0</v>
      </c>
      <c r="I52" s="95">
        <v>0</v>
      </c>
      <c r="J52" s="102">
        <v>0</v>
      </c>
    </row>
    <row r="53" spans="3:10" ht="13.2" x14ac:dyDescent="0.25">
      <c r="C53" s="223" t="s">
        <v>53</v>
      </c>
      <c r="D53" s="224"/>
      <c r="E53" s="224"/>
      <c r="F53" s="224"/>
      <c r="G53" s="225"/>
      <c r="H53" s="96">
        <v>0</v>
      </c>
      <c r="I53" s="97">
        <v>0</v>
      </c>
      <c r="J53" s="103">
        <v>0</v>
      </c>
    </row>
    <row r="54" spans="3:10" ht="13.2" x14ac:dyDescent="0.25">
      <c r="C54" s="226" t="s">
        <v>54</v>
      </c>
      <c r="D54" s="227"/>
      <c r="E54" s="227"/>
      <c r="F54" s="227"/>
      <c r="G54" s="228"/>
      <c r="H54" s="96">
        <v>0</v>
      </c>
      <c r="I54" s="97">
        <v>0</v>
      </c>
      <c r="J54" s="103">
        <v>0</v>
      </c>
    </row>
    <row r="55" spans="3:10" ht="13.8" thickBot="1" x14ac:dyDescent="0.3">
      <c r="C55" s="215" t="s">
        <v>77</v>
      </c>
      <c r="D55" s="216"/>
      <c r="E55" s="216"/>
      <c r="F55" s="216"/>
      <c r="G55" s="217"/>
      <c r="H55" s="96">
        <v>0</v>
      </c>
      <c r="I55" s="97">
        <v>0</v>
      </c>
      <c r="J55" s="103">
        <v>0</v>
      </c>
    </row>
    <row r="56" spans="3:10" ht="13.8" thickBot="1" x14ac:dyDescent="0.3">
      <c r="C56" s="291" t="s">
        <v>15</v>
      </c>
      <c r="D56" s="292"/>
      <c r="E56" s="292"/>
      <c r="F56" s="292"/>
      <c r="G56" s="293"/>
      <c r="H56" s="98">
        <f>H57*1</f>
        <v>0</v>
      </c>
      <c r="I56" s="98">
        <f t="shared" ref="I56:J56" si="4">I57*1</f>
        <v>0</v>
      </c>
      <c r="J56" s="104">
        <f t="shared" si="4"/>
        <v>0</v>
      </c>
    </row>
    <row r="57" spans="3:10" ht="13.8" thickBot="1" x14ac:dyDescent="0.3">
      <c r="C57" s="294" t="s">
        <v>78</v>
      </c>
      <c r="D57" s="295"/>
      <c r="E57" s="295"/>
      <c r="F57" s="295"/>
      <c r="G57" s="296"/>
      <c r="H57" s="96"/>
      <c r="I57" s="97"/>
      <c r="J57" s="103"/>
    </row>
    <row r="58" spans="3:10" ht="13.8" thickBot="1" x14ac:dyDescent="0.3">
      <c r="C58" s="297" t="s">
        <v>16</v>
      </c>
      <c r="D58" s="298"/>
      <c r="E58" s="298"/>
      <c r="F58" s="298"/>
      <c r="G58" s="299"/>
      <c r="H58" s="99">
        <f>H56+H49</f>
        <v>324.7</v>
      </c>
      <c r="I58" s="99">
        <f t="shared" ref="I58:J58" si="5">I56+I49</f>
        <v>504.7</v>
      </c>
      <c r="J58" s="105">
        <f t="shared" si="5"/>
        <v>440.8</v>
      </c>
    </row>
  </sheetData>
  <mergeCells count="130">
    <mergeCell ref="A24:A25"/>
    <mergeCell ref="B24:B25"/>
    <mergeCell ref="C24:C25"/>
    <mergeCell ref="D24:D25"/>
    <mergeCell ref="K24:K25"/>
    <mergeCell ref="M31:M32"/>
    <mergeCell ref="C28:G28"/>
    <mergeCell ref="A31:A32"/>
    <mergeCell ref="B31:B32"/>
    <mergeCell ref="C31:C32"/>
    <mergeCell ref="A26:A27"/>
    <mergeCell ref="B26:B27"/>
    <mergeCell ref="C26:C27"/>
    <mergeCell ref="D26:D27"/>
    <mergeCell ref="E26:E27"/>
    <mergeCell ref="F26:F27"/>
    <mergeCell ref="K26:K27"/>
    <mergeCell ref="C56:G56"/>
    <mergeCell ref="C57:G57"/>
    <mergeCell ref="C58:G58"/>
    <mergeCell ref="A39:A40"/>
    <mergeCell ref="B39:B40"/>
    <mergeCell ref="C39:C40"/>
    <mergeCell ref="D39:D40"/>
    <mergeCell ref="E39:E40"/>
    <mergeCell ref="F39:F40"/>
    <mergeCell ref="C50:G50"/>
    <mergeCell ref="C51:G51"/>
    <mergeCell ref="C49:G49"/>
    <mergeCell ref="B42:G42"/>
    <mergeCell ref="I1:M1"/>
    <mergeCell ref="H5:H6"/>
    <mergeCell ref="I5:I6"/>
    <mergeCell ref="K5:K6"/>
    <mergeCell ref="L5:M5"/>
    <mergeCell ref="H4:J4"/>
    <mergeCell ref="J5:J6"/>
    <mergeCell ref="D2:N2"/>
    <mergeCell ref="N4:N6"/>
    <mergeCell ref="G4:G6"/>
    <mergeCell ref="K4:M4"/>
    <mergeCell ref="A4:A6"/>
    <mergeCell ref="B4:B6"/>
    <mergeCell ref="C4:C6"/>
    <mergeCell ref="A12:A14"/>
    <mergeCell ref="B12:B14"/>
    <mergeCell ref="C12:C14"/>
    <mergeCell ref="B9:B11"/>
    <mergeCell ref="C9:C11"/>
    <mergeCell ref="A9:A11"/>
    <mergeCell ref="C8:M8"/>
    <mergeCell ref="B7:M7"/>
    <mergeCell ref="E12:E14"/>
    <mergeCell ref="D4:D6"/>
    <mergeCell ref="E4:E6"/>
    <mergeCell ref="F4:F6"/>
    <mergeCell ref="F9:F11"/>
    <mergeCell ref="D12:D14"/>
    <mergeCell ref="N7:O8"/>
    <mergeCell ref="O4:O6"/>
    <mergeCell ref="D9:D11"/>
    <mergeCell ref="E9:E11"/>
    <mergeCell ref="C55:G55"/>
    <mergeCell ref="F31:F32"/>
    <mergeCell ref="N31:O32"/>
    <mergeCell ref="N24:O25"/>
    <mergeCell ref="C52:G52"/>
    <mergeCell ref="C53:G53"/>
    <mergeCell ref="C54:G54"/>
    <mergeCell ref="N29:O30"/>
    <mergeCell ref="F47:J47"/>
    <mergeCell ref="C48:G48"/>
    <mergeCell ref="C33:G33"/>
    <mergeCell ref="B29:M29"/>
    <mergeCell ref="N28:O28"/>
    <mergeCell ref="N39:O40"/>
    <mergeCell ref="E24:E25"/>
    <mergeCell ref="F24:F25"/>
    <mergeCell ref="F36:F38"/>
    <mergeCell ref="N12:O14"/>
    <mergeCell ref="B36:B38"/>
    <mergeCell ref="N26:O27"/>
    <mergeCell ref="A36:A38"/>
    <mergeCell ref="D36:D38"/>
    <mergeCell ref="N36:O36"/>
    <mergeCell ref="N37:O37"/>
    <mergeCell ref="N38:O38"/>
    <mergeCell ref="K39:K40"/>
    <mergeCell ref="L39:L40"/>
    <mergeCell ref="M39:M40"/>
    <mergeCell ref="K13:K14"/>
    <mergeCell ref="N21:O23"/>
    <mergeCell ref="N19:O20"/>
    <mergeCell ref="F12:F14"/>
    <mergeCell ref="E31:E32"/>
    <mergeCell ref="B34:M34"/>
    <mergeCell ref="C36:C38"/>
    <mergeCell ref="E36:E38"/>
    <mergeCell ref="D31:D32"/>
    <mergeCell ref="C30:M30"/>
    <mergeCell ref="K31:K32"/>
    <mergeCell ref="L31:L32"/>
    <mergeCell ref="D19:D20"/>
    <mergeCell ref="E19:E20"/>
    <mergeCell ref="A21:A23"/>
    <mergeCell ref="B21:B23"/>
    <mergeCell ref="N41:O42"/>
    <mergeCell ref="K42:M42"/>
    <mergeCell ref="C41:G41"/>
    <mergeCell ref="E21:E23"/>
    <mergeCell ref="F21:F23"/>
    <mergeCell ref="K21:K23"/>
    <mergeCell ref="F19:F20"/>
    <mergeCell ref="K19:K20"/>
    <mergeCell ref="C35:M35"/>
    <mergeCell ref="C21:C23"/>
    <mergeCell ref="D21:D23"/>
    <mergeCell ref="N9:O10"/>
    <mergeCell ref="N11:O11"/>
    <mergeCell ref="K15:K16"/>
    <mergeCell ref="N15:O16"/>
    <mergeCell ref="D17:D18"/>
    <mergeCell ref="E17:E18"/>
    <mergeCell ref="F17:F18"/>
    <mergeCell ref="K17:K18"/>
    <mergeCell ref="N17:O18"/>
    <mergeCell ref="K9:K11"/>
    <mergeCell ref="D15:D16"/>
    <mergeCell ref="E15:E16"/>
    <mergeCell ref="F15:F16"/>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3" sqref="G13"/>
    </sheetView>
  </sheetViews>
  <sheetFormatPr defaultRowHeight="13.2" x14ac:dyDescent="0.25"/>
  <cols>
    <col min="2" max="2" width="14.88671875" customWidth="1"/>
    <col min="3" max="3" width="43.5546875" customWidth="1"/>
  </cols>
  <sheetData>
    <row r="2" spans="2:3" ht="16.2" thickBot="1" x14ac:dyDescent="0.35">
      <c r="C2" s="63" t="s">
        <v>26</v>
      </c>
    </row>
    <row r="3" spans="2:3" ht="31.8" thickBot="1" x14ac:dyDescent="0.3">
      <c r="B3" s="11" t="s">
        <v>17</v>
      </c>
      <c r="C3" s="12" t="s">
        <v>18</v>
      </c>
    </row>
    <row r="4" spans="2:3" ht="15.6" x14ac:dyDescent="0.25">
      <c r="B4" s="61">
        <v>0</v>
      </c>
      <c r="C4" s="62" t="s">
        <v>19</v>
      </c>
    </row>
    <row r="5" spans="2:3" ht="15.6" x14ac:dyDescent="0.25">
      <c r="B5" s="13">
        <v>1</v>
      </c>
      <c r="C5" s="14" t="s">
        <v>21</v>
      </c>
    </row>
    <row r="6" spans="2:3" ht="15.6" x14ac:dyDescent="0.25">
      <c r="B6" s="13">
        <v>2</v>
      </c>
      <c r="C6" s="14" t="s">
        <v>20</v>
      </c>
    </row>
    <row r="7" spans="2:3" ht="15.6" x14ac:dyDescent="0.25">
      <c r="B7" s="13">
        <v>3</v>
      </c>
      <c r="C7" s="14" t="s">
        <v>23</v>
      </c>
    </row>
    <row r="8" spans="2:3" ht="15.6" x14ac:dyDescent="0.25">
      <c r="B8" s="13">
        <v>4</v>
      </c>
      <c r="C8" s="14" t="s">
        <v>62</v>
      </c>
    </row>
    <row r="9" spans="2:3" ht="15.6" x14ac:dyDescent="0.25">
      <c r="B9" s="13">
        <v>5</v>
      </c>
      <c r="C9" s="14" t="s">
        <v>63</v>
      </c>
    </row>
    <row r="10" spans="2:3" ht="15.6" x14ac:dyDescent="0.25">
      <c r="B10" s="13">
        <v>6</v>
      </c>
      <c r="C10" s="14" t="s">
        <v>24</v>
      </c>
    </row>
    <row r="11" spans="2:3" ht="15.6" x14ac:dyDescent="0.25">
      <c r="B11" s="13">
        <v>7</v>
      </c>
      <c r="C11" s="14" t="s">
        <v>64</v>
      </c>
    </row>
    <row r="12" spans="2:3" ht="15.6" x14ac:dyDescent="0.25">
      <c r="B12" s="13">
        <v>8</v>
      </c>
      <c r="C12" s="14" t="s">
        <v>65</v>
      </c>
    </row>
    <row r="13" spans="2:3" ht="15.6" x14ac:dyDescent="0.25">
      <c r="B13" s="13">
        <v>9</v>
      </c>
      <c r="C13" s="14" t="s">
        <v>66</v>
      </c>
    </row>
    <row r="14" spans="2:3" ht="15.6" x14ac:dyDescent="0.25">
      <c r="B14" s="13">
        <v>10</v>
      </c>
      <c r="C14" s="14" t="s">
        <v>55</v>
      </c>
    </row>
    <row r="15" spans="2:3" ht="31.2" x14ac:dyDescent="0.25">
      <c r="B15" s="13">
        <v>11</v>
      </c>
      <c r="C15" s="14" t="s">
        <v>67</v>
      </c>
    </row>
    <row r="16" spans="2:3" ht="15.6" x14ac:dyDescent="0.25">
      <c r="B16" s="13">
        <v>12</v>
      </c>
      <c r="C16" s="14" t="s">
        <v>68</v>
      </c>
    </row>
    <row r="17" spans="2:3" ht="15.6" x14ac:dyDescent="0.25">
      <c r="B17" s="13">
        <v>13</v>
      </c>
      <c r="C17" s="14" t="s">
        <v>69</v>
      </c>
    </row>
    <row r="18" spans="2:3" ht="15.6" x14ac:dyDescent="0.25">
      <c r="B18" s="13">
        <v>14</v>
      </c>
      <c r="C18" s="14" t="s">
        <v>70</v>
      </c>
    </row>
    <row r="19" spans="2:3" ht="15.6" x14ac:dyDescent="0.25">
      <c r="B19" s="13">
        <v>15</v>
      </c>
      <c r="C19" s="14" t="s">
        <v>25</v>
      </c>
    </row>
    <row r="20" spans="2:3" ht="15.6" x14ac:dyDescent="0.25">
      <c r="B20" s="13">
        <v>16</v>
      </c>
      <c r="C20" s="14" t="s">
        <v>71</v>
      </c>
    </row>
    <row r="21" spans="2:3" ht="15.6" x14ac:dyDescent="0.25">
      <c r="B21" s="13">
        <v>17</v>
      </c>
      <c r="C21" s="14" t="s">
        <v>22</v>
      </c>
    </row>
    <row r="22" spans="2:3" ht="16.2" thickBot="1" x14ac:dyDescent="0.3">
      <c r="B22" s="15">
        <v>18</v>
      </c>
      <c r="C22" s="16" t="s">
        <v>27</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2019-03-04T07:25:25Z</cp:lastPrinted>
  <dcterms:created xsi:type="dcterms:W3CDTF">1996-10-14T23:33:28Z</dcterms:created>
  <dcterms:modified xsi:type="dcterms:W3CDTF">2019-03-05T08:26:38Z</dcterms:modified>
</cp:coreProperties>
</file>