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H32" i="1"/>
  <c r="H48" i="1" l="1"/>
  <c r="H31" i="1" l="1"/>
  <c r="H38" i="1" l="1"/>
  <c r="H44" i="1" s="1"/>
  <c r="H46" i="1" l="1"/>
  <c r="H49" i="1" s="1"/>
  <c r="H45" i="1" l="1"/>
  <c r="H47" i="1" l="1"/>
</calcChain>
</file>

<file path=xl/sharedStrings.xml><?xml version="1.0" encoding="utf-8"?>
<sst xmlns="http://schemas.openxmlformats.org/spreadsheetml/2006/main" count="117" uniqueCount="98">
  <si>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</si>
  <si>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</si>
  <si>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</si>
  <si>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</si>
  <si>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</si>
  <si>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</si>
  <si>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Darbų ir paslaugų rūšis</t>
  </si>
  <si>
    <t xml:space="preserve">                                            </t>
  </si>
  <si>
    <t>Inžinerinės paslaugos</t>
  </si>
  <si>
    <t>1.</t>
  </si>
  <si>
    <t>Panevėžio miesto gatvės su žvyro danga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</si>
  <si>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</si>
  <si>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</si>
  <si>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</si>
  <si>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</si>
  <si>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</si>
  <si>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</si>
  <si>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</si>
  <si>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</si>
  <si>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</si>
  <si>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</si>
  <si>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</si>
  <si>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>Panevėžio miesto gatvės su asfaltbetonio danga</t>
  </si>
  <si>
    <t>Panevėžio miesto savivaldybės administracijos direktorius</t>
  </si>
  <si>
    <t>Rimantas Pauža</t>
  </si>
  <si>
    <t>Priežiūra</t>
  </si>
  <si>
    <t>Paprastasis remontas</t>
  </si>
  <si>
    <t>Panevėžio miesto savivaldybės tarybos</t>
  </si>
  <si>
    <t>A. V.</t>
  </si>
  <si>
    <t>2.</t>
  </si>
  <si>
    <t>3.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</si>
  <si>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</si>
  <si>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t>Kapitalinis remontas</t>
  </si>
  <si>
    <t>Rekonstravimas</t>
  </si>
  <si>
    <t xml:space="preserve"> Kelio ženklai</t>
  </si>
  <si>
    <t>9.</t>
  </si>
  <si>
    <t>70 km</t>
  </si>
  <si>
    <t xml:space="preserve">X – 6177388.17          Y – 521285.14             X – 6177504.70           Y – 520482.41  </t>
  </si>
  <si>
    <t xml:space="preserve">X – 6176472                 Y – 520550                    X – 6176384                     Y – 519900    </t>
  </si>
  <si>
    <t xml:space="preserve">X – 6180361                  Y – 523125                     X – 6180397                  Y – 520142  </t>
  </si>
  <si>
    <t xml:space="preserve">X – 6178601               Y – 522076                   X – 6178754                Y – 521492  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</si>
  <si>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</si>
  <si>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</si>
  <si>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</si>
  <si>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</si>
  <si>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</si>
  <si>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</si>
  <si>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</si>
  <si>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</si>
  <si>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</si>
  <si>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>Iš jų turtui (naujai statybai, rekonstravimui), kurio vertė daugiau negu 360 tūkst. Eur, įsigyti</t>
  </si>
  <si>
    <t>TURTUI ĮSIGYTI</t>
  </si>
  <si>
    <t>Ø50m</t>
  </si>
  <si>
    <t>Panevėžio miesto Molainių gatvė (unikalus Nr. 4400-4566-2586)</t>
  </si>
  <si>
    <t>Inžinerinės paslaugos, nauja statyba</t>
  </si>
  <si>
    <t>Panevėžio miesto Pušaloto gatvė (unikalus Nr. 4400-4726-8437)</t>
  </si>
  <si>
    <t>VRKAS atstovas</t>
  </si>
  <si>
    <t>Objekto turtui įsigyti vertė, tūkst. Eur</t>
  </si>
  <si>
    <t>Panevėžio miesto Klaipėdos g.–Dariaus ir Girėno g.– Projektuotojų g. žiedinės sankryžos rekonstravimo projektavimas, projekto ekspertizė, projekto vykdymo priežiūra, eismo saugumo auditas</t>
  </si>
  <si>
    <t xml:space="preserve"> Kelių priežiūros ir plėtros programos finansavimo lėšomis finansuojamų  vietinės reikšmės kelių (gatvių) tiesimo, rekonstravimo, taisymo (remonto), priežiūros ir saugaus eismo sąlygų užtikrinimo objektų sąrašas</t>
  </si>
  <si>
    <t>Objekto pavadinimas, statinio unikalus Nr. NT registre</t>
  </si>
  <si>
    <t>Skirta lėšų, tūkst. Eur</t>
  </si>
  <si>
    <t xml:space="preserve">X – 6176356                 Y – 522758                    X – 6177106                     Y – 521452 </t>
  </si>
  <si>
    <t>1,6-4,3</t>
  </si>
  <si>
    <t>Panevėžio miesto Stetiškių gatvė (unikalus Nr. 4400-2606-8975)</t>
  </si>
  <si>
    <t>15.</t>
  </si>
  <si>
    <t>16.</t>
  </si>
  <si>
    <t>1 vnt.</t>
  </si>
  <si>
    <t xml:space="preserve">X – 6178633               Y – 524230                    X – 6178010                 Y – 524281    </t>
  </si>
  <si>
    <t xml:space="preserve">X – 6177247                Y – 520451                </t>
  </si>
  <si>
    <t xml:space="preserve">X – 6178236                Y – 517969                    X – 6178745                    Y – 517497   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</si>
  <si>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</si>
  <si>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>ilgis, m</t>
  </si>
  <si>
    <t>plotis, m</t>
  </si>
  <si>
    <t>Panevėžio miesto A. Jakšto gatvė (unikalus Nr. 4400-4228-2808)</t>
  </si>
  <si>
    <t xml:space="preserve">X  – 6175443                 Y – 522318                     X  – 6174516                Y – 522427  </t>
  </si>
  <si>
    <t xml:space="preserve">X  – 6177381                  Y – 523074                     X – 6177279                  Y – 522356         </t>
  </si>
  <si>
    <t>Panevėžio miesto Šiaurinės gatvės  projektavimas ir nauja statyba (I–II etapai)</t>
  </si>
  <si>
    <t>Iš viso einamiesiems tikslams (&lt; 50 %)</t>
  </si>
  <si>
    <t>Iš jų paprastasis remontas</t>
  </si>
  <si>
    <t>Iš jų eismo saugumo priemonės</t>
  </si>
  <si>
    <t>IŠ VISO</t>
  </si>
  <si>
    <t>Iš jų eismo saugumo priemonės (&gt; 5 %)</t>
  </si>
  <si>
    <t>iš jų eismo saugumo priemonės</t>
  </si>
  <si>
    <t>Iš viso kelių (gatvių) su žvyro danga priežiūra</t>
  </si>
  <si>
    <t>Iš viso kelių (gatvių) su a/b danga priežiūra</t>
  </si>
  <si>
    <t>Panevėžio miesto Statybininkų gatvė (gatvės unikalus Nr. 4400-4538-5511, tako unikalus Nr. 4400-4538-0669)</t>
  </si>
  <si>
    <t>Panevėžio miesto J. Janonio g. jungties su „Via Baltica“ aplinkkeliu naujos statybos projektavimas, projekto ekspertizė, projekto vykdymo priežiūra, eismo saugumo auditas</t>
  </si>
  <si>
    <t>Panevėžio miesto Senamiesčio g.–S. Kerbedžio g., Elektronikos g.–Venslaviškio g. sankryžų ir Elektronikos gatvės rekonstarvimo projektavimas, projekto eksperizė, projekto vykdymo priežiūra, eismo saugumo auditas</t>
  </si>
  <si>
    <t>Respublikos g.  X – 6178182, Y – 522375</t>
  </si>
  <si>
    <t xml:space="preserve">Šviesoforų įrengimas Respublikos g.–Taikos al. sankryžoje </t>
  </si>
  <si>
    <t>redakcija)</t>
  </si>
  <si>
    <t>(Panevėžio miesto savivaldybės tarybos</t>
  </si>
  <si>
    <r>
      <rPr>
        <sz val="12"/>
        <rFont val="Times New Roman"/>
        <family val="1"/>
        <charset val="186"/>
      </rPr>
      <t>2018 m. lapkričio      d. sprendimo Nr</t>
    </r>
    <r>
      <rPr>
        <sz val="12"/>
        <color rgb="FFFF0000"/>
        <rFont val="Times New Roman"/>
        <family val="1"/>
        <charset val="186"/>
      </rPr>
      <t xml:space="preserve">.                    </t>
    </r>
  </si>
  <si>
    <t xml:space="preserve">2018 m. kovo 29 d. sprendimu Nr. 1-92                     </t>
  </si>
  <si>
    <r>
      <t xml:space="preserve">Iš viso kapitalui formuoti </t>
    </r>
    <r>
      <rPr>
        <i/>
        <sz val="11"/>
        <rFont val="Calibri"/>
        <family val="1"/>
        <charset val="186"/>
        <scheme val="minor"/>
      </rPr>
      <t>(&gt; 50 %)</t>
    </r>
  </si>
  <si>
    <t>Nemuno g. (nuo Klaipėdos g. iki Ramygalos g.) dviračių takų plėtra Panevėžyje (unikalūs Nr. 4400-4453-8161; 4400-4453-8318; 4400-4453-8330; 4400-4453-8383; 4400-4453-8394; 4400-4453-8407; 4400-4453-8418; 4400-4453-8429; 4400-4453-8432; 4400-4453-8446; 4400-4453-8450)</t>
  </si>
  <si>
    <t>prie 2018 m. balandžio 23 d. finansavimo sutarties Nr. S-137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</si>
</sst>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i/>
      <sz val="11"/>
      <name val="Calibri"/>
      <family val="1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6" fillId="2" borderId="6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64" fontId="4" fillId="2" borderId="10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4" fillId="2" borderId="36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/>
    <xf numFmtId="0" fontId="9" fillId="0" borderId="37" xfId="0" applyFont="1" applyBorder="1"/>
    <xf numFmtId="164" fontId="6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39" xfId="0" applyNumberFormat="1" applyFont="1" applyFill="1" applyBorder="1" applyAlignment="1">
      <alignment horizontal="right" vertical="center"/>
    </xf>
    <xf numFmtId="164" fontId="6" fillId="2" borderId="40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164" fontId="4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top"/>
    </xf>
    <xf numFmtId="164" fontId="5" fillId="2" borderId="0" xfId="0" applyNumberFormat="1" applyFont="1" applyFill="1" applyAlignment="1">
      <alignment horizontal="right" vertical="center"/>
    </xf>
    <xf numFmtId="3" fontId="4" fillId="2" borderId="22" xfId="0" applyNumberFormat="1" applyFont="1" applyFill="1" applyBorder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9" fillId="0" borderId="37" xfId="0" applyFont="1" applyFill="1" applyBorder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/>
    <xf numFmtId="0" fontId="1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5" fontId="4" fillId="2" borderId="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31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/>
    </xf>
    <xf numFmtId="0" fontId="6" fillId="0" borderId="30" xfId="0" applyFont="1" applyBorder="1" applyAlignment="1">
      <alignment horizontal="right" vertical="top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6" fillId="0" borderId="11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zoomScale="71" zoomScaleNormal="71" workbookViewId="0">
      <selection activeCell="A11" sqref="A11:H11"/>
    </sheetView>
  </sheetViews>
  <sheetFormatPr defaultColWidth="8.85546875" defaultRowHeight="15.75" x14ac:dyDescent="0.25"/>
  <cols>
    <col min="1" max="1" width="5.85546875" style="43" customWidth="1"/>
    <col min="2" max="2" width="38.7109375" style="35" customWidth="1"/>
    <col min="3" max="4" width="15.85546875" style="36" customWidth="1"/>
    <col min="5" max="5" width="16.85546875" style="2" customWidth="1"/>
    <col min="6" max="6" width="13.140625" style="2" customWidth="1"/>
    <col min="7" max="7" width="11.140625" style="2" customWidth="1"/>
    <col min="8" max="8" width="10.7109375" style="65" customWidth="1"/>
    <col min="9" max="10" width="8.85546875" style="67"/>
    <col min="11" max="16384" width="8.85546875" style="2"/>
  </cols>
  <sheetData>
    <row r="1" spans="1:10" ht="18.75" customHeight="1" x14ac:dyDescent="0.25">
      <c r="A1" s="117" t="s">
        <v>5</v>
      </c>
      <c r="B1" s="117"/>
      <c r="C1" s="1"/>
      <c r="D1" s="1"/>
      <c r="E1" s="116" t="s">
        <v>4</v>
      </c>
      <c r="F1" s="116"/>
      <c r="G1" s="116"/>
      <c r="H1" s="116"/>
    </row>
    <row r="2" spans="1:10" ht="21.95" customHeight="1" x14ac:dyDescent="0.25">
      <c r="A2" s="118" t="s">
        <v>3</v>
      </c>
      <c r="B2" s="118"/>
      <c r="C2" s="1"/>
      <c r="D2" s="1"/>
      <c r="E2" s="116" t="s">
        <v>27</v>
      </c>
      <c r="F2" s="116"/>
      <c r="G2" s="116"/>
      <c r="H2" s="116"/>
    </row>
    <row r="3" spans="1:10" x14ac:dyDescent="0.25">
      <c r="A3" s="118"/>
      <c r="B3" s="118"/>
      <c r="C3" s="1"/>
      <c r="D3" s="1"/>
      <c r="E3" s="116" t="s">
        <v>94</v>
      </c>
      <c r="F3" s="116"/>
      <c r="G3" s="116"/>
      <c r="H3" s="116"/>
    </row>
    <row r="4" spans="1:10" x14ac:dyDescent="0.25">
      <c r="A4" s="3"/>
      <c r="B4" s="3"/>
      <c r="C4" s="1"/>
      <c r="D4" s="1"/>
      <c r="E4" s="75" t="s">
        <v>92</v>
      </c>
      <c r="F4" s="4"/>
      <c r="G4" s="4"/>
      <c r="H4" s="58"/>
    </row>
    <row r="5" spans="1:10" ht="12.75" customHeight="1" x14ac:dyDescent="0.25">
      <c r="A5" s="5"/>
      <c r="B5" s="6"/>
      <c r="C5" s="1"/>
      <c r="D5" s="1"/>
      <c r="E5" s="46" t="s">
        <v>93</v>
      </c>
      <c r="F5" s="4"/>
      <c r="G5" s="4"/>
      <c r="H5" s="59"/>
    </row>
    <row r="6" spans="1:10" ht="12.75" customHeight="1" x14ac:dyDescent="0.25">
      <c r="A6" s="5"/>
      <c r="B6" s="6"/>
      <c r="C6" s="1"/>
      <c r="D6" s="1"/>
      <c r="E6" s="76" t="s">
        <v>91</v>
      </c>
      <c r="F6" s="4"/>
      <c r="G6" s="4"/>
      <c r="H6" s="59"/>
    </row>
    <row r="7" spans="1:10" x14ac:dyDescent="0.25">
      <c r="A7" s="114" t="s">
        <v>31</v>
      </c>
      <c r="B7" s="114"/>
      <c r="C7" s="114"/>
      <c r="D7" s="114"/>
      <c r="E7" s="114"/>
      <c r="F7" s="114"/>
      <c r="G7" s="114"/>
      <c r="H7" s="114"/>
    </row>
    <row r="8" spans="1:10" x14ac:dyDescent="0.25">
      <c r="A8" s="8"/>
      <c r="B8" s="8"/>
      <c r="C8" s="8"/>
      <c r="D8" s="54"/>
      <c r="E8" s="8"/>
      <c r="F8" s="8"/>
      <c r="G8" s="8"/>
      <c r="H8" s="60"/>
    </row>
    <row r="9" spans="1:10" ht="50.25" customHeight="1" x14ac:dyDescent="0.25">
      <c r="A9" s="119" t="s">
        <v>59</v>
      </c>
      <c r="B9" s="119"/>
      <c r="C9" s="119"/>
      <c r="D9" s="119"/>
      <c r="E9" s="119"/>
      <c r="F9" s="119"/>
      <c r="G9" s="119"/>
      <c r="H9" s="119"/>
    </row>
    <row r="10" spans="1:10" ht="25.5" customHeight="1" x14ac:dyDescent="0.25">
      <c r="A10" s="9"/>
      <c r="B10" s="9"/>
      <c r="C10" s="9"/>
      <c r="D10" s="55"/>
      <c r="E10" s="56"/>
      <c r="F10" s="9"/>
      <c r="G10" s="9"/>
      <c r="H10" s="61"/>
    </row>
    <row r="11" spans="1:10" x14ac:dyDescent="0.25">
      <c r="A11" s="115" t="s">
        <v>97</v>
      </c>
      <c r="B11" s="115"/>
      <c r="C11" s="115"/>
      <c r="D11" s="115"/>
      <c r="E11" s="115"/>
      <c r="F11" s="115"/>
      <c r="G11" s="115"/>
      <c r="H11" s="115"/>
    </row>
    <row r="12" spans="1:10" ht="22.5" customHeight="1" thickBot="1" x14ac:dyDescent="0.3">
      <c r="A12" s="10"/>
      <c r="B12" s="11"/>
      <c r="C12" s="12"/>
      <c r="D12" s="12"/>
      <c r="E12" s="13"/>
      <c r="F12" s="13"/>
      <c r="G12" s="13"/>
      <c r="H12" s="49"/>
    </row>
    <row r="13" spans="1:10" ht="15.75" customHeight="1" x14ac:dyDescent="0.25">
      <c r="A13" s="128" t="s">
        <v>0</v>
      </c>
      <c r="B13" s="130" t="s">
        <v>60</v>
      </c>
      <c r="C13" s="132" t="s">
        <v>6</v>
      </c>
      <c r="D13" s="132" t="s">
        <v>57</v>
      </c>
      <c r="E13" s="134" t="s">
        <v>1</v>
      </c>
      <c r="F13" s="135"/>
      <c r="G13" s="136"/>
      <c r="H13" s="137" t="s">
        <v>61</v>
      </c>
    </row>
    <row r="14" spans="1:10" ht="29.25" customHeight="1" thickBot="1" x14ac:dyDescent="0.3">
      <c r="A14" s="129"/>
      <c r="B14" s="131"/>
      <c r="C14" s="133"/>
      <c r="D14" s="133"/>
      <c r="E14" s="14" t="s">
        <v>71</v>
      </c>
      <c r="F14" s="14" t="s">
        <v>72</v>
      </c>
      <c r="G14" s="14" t="s">
        <v>73</v>
      </c>
      <c r="H14" s="138"/>
    </row>
    <row r="15" spans="1:10" ht="16.5" thickBot="1" x14ac:dyDescent="0.3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66">
        <v>8</v>
      </c>
    </row>
    <row r="16" spans="1:10" ht="17.25" customHeight="1" thickBot="1" x14ac:dyDescent="0.3">
      <c r="A16" s="125" t="s">
        <v>51</v>
      </c>
      <c r="B16" s="126"/>
      <c r="C16" s="126"/>
      <c r="D16" s="126"/>
      <c r="E16" s="126"/>
      <c r="F16" s="126"/>
      <c r="G16" s="126"/>
      <c r="H16" s="127"/>
      <c r="J16" s="68"/>
    </row>
    <row r="17" spans="1:10" s="23" customFormat="1" x14ac:dyDescent="0.25">
      <c r="A17" s="17"/>
      <c r="B17" s="18"/>
      <c r="C17" s="19"/>
      <c r="D17" s="19"/>
      <c r="E17" s="20"/>
      <c r="F17" s="21"/>
      <c r="G17" s="21"/>
      <c r="H17" s="22"/>
      <c r="I17" s="69"/>
      <c r="J17" s="68"/>
    </row>
    <row r="18" spans="1:10" s="23" customFormat="1" ht="60.75" customHeight="1" x14ac:dyDescent="0.25">
      <c r="A18" s="17" t="s">
        <v>9</v>
      </c>
      <c r="B18" s="18" t="s">
        <v>86</v>
      </c>
      <c r="C18" s="26" t="s">
        <v>33</v>
      </c>
      <c r="D18" s="26">
        <v>1560</v>
      </c>
      <c r="E18" s="25" t="s">
        <v>37</v>
      </c>
      <c r="F18" s="27">
        <v>808</v>
      </c>
      <c r="G18" s="27">
        <v>6.5</v>
      </c>
      <c r="H18" s="28">
        <v>230</v>
      </c>
      <c r="I18" s="69"/>
      <c r="J18" s="68"/>
    </row>
    <row r="19" spans="1:10" s="23" customFormat="1" ht="21" customHeight="1" x14ac:dyDescent="0.25">
      <c r="A19" s="120" t="s">
        <v>83</v>
      </c>
      <c r="B19" s="121"/>
      <c r="C19" s="121"/>
      <c r="D19" s="121"/>
      <c r="E19" s="121"/>
      <c r="F19" s="121"/>
      <c r="G19" s="122"/>
      <c r="H19" s="22">
        <v>8</v>
      </c>
      <c r="I19" s="69"/>
      <c r="J19" s="68"/>
    </row>
    <row r="20" spans="1:10" s="23" customFormat="1" ht="74.650000000000006" customHeight="1" x14ac:dyDescent="0.25">
      <c r="A20" s="17" t="s">
        <v>29</v>
      </c>
      <c r="B20" s="24" t="s">
        <v>53</v>
      </c>
      <c r="C20" s="19" t="s">
        <v>33</v>
      </c>
      <c r="D20" s="19">
        <v>900</v>
      </c>
      <c r="E20" s="25" t="s">
        <v>38</v>
      </c>
      <c r="F20" s="21">
        <v>690</v>
      </c>
      <c r="G20" s="21">
        <v>6</v>
      </c>
      <c r="H20" s="22">
        <v>376.8</v>
      </c>
      <c r="I20" s="69"/>
      <c r="J20" s="68"/>
    </row>
    <row r="21" spans="1:10" s="23" customFormat="1" ht="153" customHeight="1" x14ac:dyDescent="0.25">
      <c r="A21" s="17" t="s">
        <v>30</v>
      </c>
      <c r="B21" s="24" t="s">
        <v>96</v>
      </c>
      <c r="C21" s="26" t="s">
        <v>33</v>
      </c>
      <c r="D21" s="26">
        <v>540</v>
      </c>
      <c r="E21" s="25" t="s">
        <v>62</v>
      </c>
      <c r="F21" s="21">
        <v>2080</v>
      </c>
      <c r="G21" s="21" t="s">
        <v>63</v>
      </c>
      <c r="H21" s="28">
        <v>145.69999999999999</v>
      </c>
      <c r="I21" s="69"/>
      <c r="J21" s="68"/>
    </row>
    <row r="22" spans="1:10" s="23" customFormat="1" ht="21" customHeight="1" x14ac:dyDescent="0.25">
      <c r="A22" s="120" t="s">
        <v>83</v>
      </c>
      <c r="B22" s="121"/>
      <c r="C22" s="121"/>
      <c r="D22" s="121"/>
      <c r="E22" s="121"/>
      <c r="F22" s="121"/>
      <c r="G22" s="122"/>
      <c r="H22" s="22">
        <v>10.1</v>
      </c>
      <c r="I22" s="69"/>
      <c r="J22" s="68"/>
    </row>
    <row r="23" spans="1:10" s="74" customFormat="1" ht="78.75" customHeight="1" x14ac:dyDescent="0.25">
      <c r="A23" s="17" t="s">
        <v>19</v>
      </c>
      <c r="B23" s="18" t="s">
        <v>64</v>
      </c>
      <c r="C23" s="19" t="s">
        <v>33</v>
      </c>
      <c r="D23" s="19">
        <v>952.7</v>
      </c>
      <c r="E23" s="20" t="s">
        <v>75</v>
      </c>
      <c r="F23" s="21">
        <v>806</v>
      </c>
      <c r="G23" s="21">
        <v>6.5</v>
      </c>
      <c r="H23" s="22">
        <v>74.900000000000006</v>
      </c>
      <c r="I23" s="72"/>
      <c r="J23" s="73"/>
    </row>
    <row r="24" spans="1:10" s="74" customFormat="1" ht="108" customHeight="1" x14ac:dyDescent="0.25">
      <c r="A24" s="17" t="s">
        <v>20</v>
      </c>
      <c r="B24" s="18" t="s">
        <v>74</v>
      </c>
      <c r="C24" s="19" t="s">
        <v>33</v>
      </c>
      <c r="D24" s="19">
        <v>1735.96</v>
      </c>
      <c r="E24" s="25" t="s">
        <v>76</v>
      </c>
      <c r="F24" s="21">
        <v>1335</v>
      </c>
      <c r="G24" s="77">
        <v>6</v>
      </c>
      <c r="H24" s="28">
        <v>128</v>
      </c>
      <c r="I24" s="72"/>
      <c r="J24" s="73"/>
    </row>
    <row r="25" spans="1:10" s="23" customFormat="1" ht="78.75" customHeight="1" x14ac:dyDescent="0.25">
      <c r="A25" s="17" t="s">
        <v>44</v>
      </c>
      <c r="B25" s="18" t="s">
        <v>55</v>
      </c>
      <c r="C25" s="19" t="s">
        <v>32</v>
      </c>
      <c r="D25" s="19">
        <v>952.7</v>
      </c>
      <c r="E25" s="20" t="s">
        <v>40</v>
      </c>
      <c r="F25" s="21">
        <v>610</v>
      </c>
      <c r="G25" s="21" t="s">
        <v>41</v>
      </c>
      <c r="H25" s="22">
        <v>171</v>
      </c>
      <c r="I25" s="69"/>
      <c r="J25" s="68"/>
    </row>
    <row r="26" spans="1:10" s="23" customFormat="1" ht="18" customHeight="1" x14ac:dyDescent="0.25">
      <c r="A26" s="120" t="s">
        <v>83</v>
      </c>
      <c r="B26" s="121"/>
      <c r="C26" s="121"/>
      <c r="D26" s="121"/>
      <c r="E26" s="121"/>
      <c r="F26" s="121"/>
      <c r="G26" s="122"/>
      <c r="H26" s="22">
        <v>8</v>
      </c>
      <c r="I26" s="69"/>
      <c r="J26" s="68"/>
    </row>
    <row r="27" spans="1:10" s="23" customFormat="1" ht="63" customHeight="1" x14ac:dyDescent="0.25">
      <c r="A27" s="17" t="s">
        <v>45</v>
      </c>
      <c r="B27" s="24" t="s">
        <v>77</v>
      </c>
      <c r="C27" s="26" t="s">
        <v>54</v>
      </c>
      <c r="D27" s="26">
        <v>3795.6</v>
      </c>
      <c r="E27" s="25" t="s">
        <v>39</v>
      </c>
      <c r="F27" s="21">
        <v>2900</v>
      </c>
      <c r="G27" s="21">
        <v>7</v>
      </c>
      <c r="H27" s="28">
        <v>30.1</v>
      </c>
      <c r="I27" s="69"/>
      <c r="J27" s="68"/>
    </row>
    <row r="28" spans="1:10" s="23" customFormat="1" ht="115.5" customHeight="1" x14ac:dyDescent="0.25">
      <c r="A28" s="44" t="s">
        <v>21</v>
      </c>
      <c r="B28" s="18" t="s">
        <v>88</v>
      </c>
      <c r="C28" s="19" t="s">
        <v>8</v>
      </c>
      <c r="D28" s="19">
        <v>25</v>
      </c>
      <c r="E28" s="45" t="s">
        <v>68</v>
      </c>
      <c r="F28" s="21">
        <v>800</v>
      </c>
      <c r="G28" s="21" t="s">
        <v>42</v>
      </c>
      <c r="H28" s="22">
        <v>4.4000000000000004</v>
      </c>
      <c r="I28" s="69"/>
      <c r="J28" s="68"/>
    </row>
    <row r="29" spans="1:10" s="23" customFormat="1" ht="108" customHeight="1" x14ac:dyDescent="0.25">
      <c r="A29" s="17" t="s">
        <v>35</v>
      </c>
      <c r="B29" s="18" t="s">
        <v>58</v>
      </c>
      <c r="C29" s="19" t="s">
        <v>8</v>
      </c>
      <c r="D29" s="19">
        <v>15</v>
      </c>
      <c r="E29" s="25" t="s">
        <v>69</v>
      </c>
      <c r="F29" s="139" t="s">
        <v>52</v>
      </c>
      <c r="G29" s="140"/>
      <c r="H29" s="28">
        <v>3</v>
      </c>
      <c r="I29" s="69"/>
      <c r="J29" s="68"/>
    </row>
    <row r="30" spans="1:10" ht="97.5" customHeight="1" x14ac:dyDescent="0.25">
      <c r="A30" s="17" t="s">
        <v>46</v>
      </c>
      <c r="B30" s="24" t="s">
        <v>87</v>
      </c>
      <c r="C30" s="19" t="s">
        <v>8</v>
      </c>
      <c r="D30" s="19">
        <v>30</v>
      </c>
      <c r="E30" s="25" t="s">
        <v>70</v>
      </c>
      <c r="F30" s="21">
        <v>750</v>
      </c>
      <c r="G30" s="21" t="s">
        <v>43</v>
      </c>
      <c r="H30" s="28">
        <v>6.1</v>
      </c>
      <c r="J30" s="68"/>
    </row>
    <row r="31" spans="1:10" ht="17.850000000000001" customHeight="1" thickBot="1" x14ac:dyDescent="0.3">
      <c r="A31" s="106" t="s">
        <v>95</v>
      </c>
      <c r="B31" s="107"/>
      <c r="C31" s="107"/>
      <c r="D31" s="107"/>
      <c r="E31" s="107"/>
      <c r="F31" s="107"/>
      <c r="G31" s="108"/>
      <c r="H31" s="29">
        <f>SUM(H17:H30)-H33</f>
        <v>1170</v>
      </c>
    </row>
    <row r="32" spans="1:10" ht="17.850000000000001" customHeight="1" thickBot="1" x14ac:dyDescent="0.3">
      <c r="A32" s="103" t="s">
        <v>50</v>
      </c>
      <c r="B32" s="104"/>
      <c r="C32" s="104"/>
      <c r="D32" s="104"/>
      <c r="E32" s="104"/>
      <c r="F32" s="104"/>
      <c r="G32" s="105"/>
      <c r="H32" s="53">
        <f>SUM(H18+H20+H21+H23+H24)</f>
        <v>955.4</v>
      </c>
    </row>
    <row r="33" spans="1:8" ht="17.850000000000001" customHeight="1" thickBot="1" x14ac:dyDescent="0.3">
      <c r="A33" s="123" t="s">
        <v>80</v>
      </c>
      <c r="B33" s="124"/>
      <c r="C33" s="124"/>
      <c r="D33" s="124"/>
      <c r="E33" s="124"/>
      <c r="F33" s="124"/>
      <c r="G33" s="124"/>
      <c r="H33" s="52">
        <f>SUM(H19+H22+H26)</f>
        <v>26.1</v>
      </c>
    </row>
    <row r="34" spans="1:8" ht="35.25" customHeight="1" thickBot="1" x14ac:dyDescent="0.3">
      <c r="A34" s="109" t="s">
        <v>2</v>
      </c>
      <c r="B34" s="110"/>
      <c r="C34" s="110"/>
      <c r="D34" s="110"/>
      <c r="E34" s="110"/>
      <c r="F34" s="110"/>
      <c r="G34" s="110"/>
      <c r="H34" s="111"/>
    </row>
    <row r="35" spans="1:8" ht="35.25" customHeight="1" x14ac:dyDescent="0.25">
      <c r="A35" s="30" t="s">
        <v>47</v>
      </c>
      <c r="B35" s="24" t="s">
        <v>10</v>
      </c>
      <c r="C35" s="112" t="s">
        <v>25</v>
      </c>
      <c r="D35" s="113"/>
      <c r="E35" s="19" t="s">
        <v>11</v>
      </c>
      <c r="F35" s="83" t="s">
        <v>36</v>
      </c>
      <c r="G35" s="84"/>
      <c r="H35" s="22">
        <v>150</v>
      </c>
    </row>
    <row r="36" spans="1:8" ht="15.6" customHeight="1" x14ac:dyDescent="0.25">
      <c r="A36" s="31"/>
      <c r="B36" s="80" t="s">
        <v>84</v>
      </c>
      <c r="C36" s="81"/>
      <c r="D36" s="81"/>
      <c r="E36" s="81"/>
      <c r="F36" s="81"/>
      <c r="G36" s="82"/>
      <c r="H36" s="29">
        <v>150</v>
      </c>
    </row>
    <row r="37" spans="1:8" ht="44.25" customHeight="1" x14ac:dyDescent="0.25">
      <c r="A37" s="31" t="s">
        <v>16</v>
      </c>
      <c r="B37" s="24" t="s">
        <v>22</v>
      </c>
      <c r="C37" s="83" t="s">
        <v>25</v>
      </c>
      <c r="D37" s="84"/>
      <c r="E37" s="19" t="s">
        <v>11</v>
      </c>
      <c r="F37" s="83" t="s">
        <v>15</v>
      </c>
      <c r="G37" s="84"/>
      <c r="H37" s="28">
        <v>835.1</v>
      </c>
    </row>
    <row r="38" spans="1:8" ht="15.6" customHeight="1" x14ac:dyDescent="0.25">
      <c r="A38" s="31"/>
      <c r="B38" s="80" t="s">
        <v>85</v>
      </c>
      <c r="C38" s="81"/>
      <c r="D38" s="81"/>
      <c r="E38" s="81"/>
      <c r="F38" s="81"/>
      <c r="G38" s="82"/>
      <c r="H38" s="29">
        <f>SUM(H37)</f>
        <v>835.1</v>
      </c>
    </row>
    <row r="39" spans="1:8" ht="36" customHeight="1" x14ac:dyDescent="0.25">
      <c r="A39" s="31" t="s">
        <v>17</v>
      </c>
      <c r="B39" s="24" t="s">
        <v>14</v>
      </c>
      <c r="C39" s="83" t="s">
        <v>25</v>
      </c>
      <c r="D39" s="84"/>
      <c r="E39" s="19" t="s">
        <v>11</v>
      </c>
      <c r="F39" s="78" t="s">
        <v>13</v>
      </c>
      <c r="G39" s="79"/>
      <c r="H39" s="28">
        <v>30</v>
      </c>
    </row>
    <row r="40" spans="1:8" ht="32.25" customHeight="1" x14ac:dyDescent="0.25">
      <c r="A40" s="31" t="s">
        <v>48</v>
      </c>
      <c r="B40" s="24" t="s">
        <v>34</v>
      </c>
      <c r="C40" s="83" t="s">
        <v>25</v>
      </c>
      <c r="D40" s="84"/>
      <c r="E40" s="19" t="s">
        <v>11</v>
      </c>
      <c r="F40" s="78" t="s">
        <v>12</v>
      </c>
      <c r="G40" s="79"/>
      <c r="H40" s="28">
        <v>5</v>
      </c>
    </row>
    <row r="41" spans="1:8" ht="51.75" customHeight="1" x14ac:dyDescent="0.25">
      <c r="A41" s="31" t="s">
        <v>65</v>
      </c>
      <c r="B41" s="24" t="s">
        <v>18</v>
      </c>
      <c r="C41" s="83" t="s">
        <v>25</v>
      </c>
      <c r="D41" s="84"/>
      <c r="E41" s="19" t="s">
        <v>11</v>
      </c>
      <c r="F41" s="83" t="s">
        <v>15</v>
      </c>
      <c r="G41" s="84"/>
      <c r="H41" s="28">
        <v>60</v>
      </c>
    </row>
    <row r="42" spans="1:8" ht="73.5" customHeight="1" x14ac:dyDescent="0.25">
      <c r="A42" s="31" t="s">
        <v>66</v>
      </c>
      <c r="B42" s="24" t="s">
        <v>90</v>
      </c>
      <c r="C42" s="83" t="s">
        <v>26</v>
      </c>
      <c r="D42" s="84"/>
      <c r="E42" s="57" t="s">
        <v>89</v>
      </c>
      <c r="F42" s="78" t="s">
        <v>67</v>
      </c>
      <c r="G42" s="79"/>
      <c r="H42" s="28">
        <v>40.1</v>
      </c>
    </row>
    <row r="43" spans="1:8" ht="12.75" customHeight="1" x14ac:dyDescent="0.25">
      <c r="A43" s="31"/>
      <c r="B43" s="24"/>
      <c r="C43" s="83"/>
      <c r="D43" s="84"/>
      <c r="E43" s="25"/>
      <c r="F43" s="78"/>
      <c r="G43" s="79"/>
      <c r="H43" s="28"/>
    </row>
    <row r="44" spans="1:8" ht="17.25" customHeight="1" x14ac:dyDescent="0.25">
      <c r="A44" s="88" t="s">
        <v>78</v>
      </c>
      <c r="B44" s="89"/>
      <c r="C44" s="89"/>
      <c r="D44" s="89"/>
      <c r="E44" s="89"/>
      <c r="F44" s="89"/>
      <c r="G44" s="90"/>
      <c r="H44" s="29">
        <f>SUM(H35:H42)-H36-H38</f>
        <v>1120.1999999999998</v>
      </c>
    </row>
    <row r="45" spans="1:8" ht="17.25" customHeight="1" x14ac:dyDescent="0.25">
      <c r="A45" s="91" t="s">
        <v>79</v>
      </c>
      <c r="B45" s="92"/>
      <c r="C45" s="92"/>
      <c r="D45" s="92"/>
      <c r="E45" s="92"/>
      <c r="F45" s="92"/>
      <c r="G45" s="93"/>
      <c r="H45" s="32">
        <f>SUM(H42+H43)</f>
        <v>40.1</v>
      </c>
    </row>
    <row r="46" spans="1:8" ht="17.25" customHeight="1" thickBot="1" x14ac:dyDescent="0.3">
      <c r="A46" s="85" t="s">
        <v>80</v>
      </c>
      <c r="B46" s="86"/>
      <c r="C46" s="86"/>
      <c r="D46" s="86"/>
      <c r="E46" s="86"/>
      <c r="F46" s="86"/>
      <c r="G46" s="87"/>
      <c r="H46" s="32">
        <f>SUM(H39:H43)</f>
        <v>135.1</v>
      </c>
    </row>
    <row r="47" spans="1:8" ht="19.7" customHeight="1" thickBot="1" x14ac:dyDescent="0.3">
      <c r="A47" s="95" t="s">
        <v>81</v>
      </c>
      <c r="B47" s="96"/>
      <c r="C47" s="96"/>
      <c r="D47" s="96"/>
      <c r="E47" s="96"/>
      <c r="F47" s="96"/>
      <c r="G47" s="97"/>
      <c r="H47" s="33">
        <f>SUM(H31+H44)</f>
        <v>2290.1999999999998</v>
      </c>
    </row>
    <row r="48" spans="1:8" ht="17.850000000000001" customHeight="1" thickBot="1" x14ac:dyDescent="0.3">
      <c r="A48" s="103" t="s">
        <v>50</v>
      </c>
      <c r="B48" s="104"/>
      <c r="C48" s="104"/>
      <c r="D48" s="104"/>
      <c r="E48" s="104"/>
      <c r="F48" s="104"/>
      <c r="G48" s="105"/>
      <c r="H48" s="53">
        <f>H32</f>
        <v>955.4</v>
      </c>
    </row>
    <row r="49" spans="1:10" ht="19.7" customHeight="1" thickBot="1" x14ac:dyDescent="0.3">
      <c r="A49" s="98" t="s">
        <v>82</v>
      </c>
      <c r="B49" s="99"/>
      <c r="C49" s="99"/>
      <c r="D49" s="99"/>
      <c r="E49" s="99"/>
      <c r="F49" s="99"/>
      <c r="G49" s="100"/>
      <c r="H49" s="51">
        <f>SUM(H46+H33)</f>
        <v>161.19999999999999</v>
      </c>
    </row>
    <row r="50" spans="1:10" s="47" customFormat="1" ht="16.149999999999999" customHeight="1" x14ac:dyDescent="0.25">
      <c r="A50" s="101"/>
      <c r="B50" s="101"/>
      <c r="C50" s="101"/>
      <c r="D50" s="101"/>
      <c r="E50" s="101"/>
      <c r="F50" s="101"/>
      <c r="G50" s="101"/>
      <c r="H50" s="49"/>
      <c r="I50" s="70"/>
      <c r="J50" s="70"/>
    </row>
    <row r="51" spans="1:10" s="48" customFormat="1" ht="15.6" customHeight="1" x14ac:dyDescent="0.2">
      <c r="A51" s="102"/>
      <c r="B51" s="102"/>
      <c r="C51" s="102"/>
      <c r="D51" s="102"/>
      <c r="E51" s="102"/>
      <c r="F51" s="102"/>
      <c r="G51" s="102"/>
      <c r="H51" s="50"/>
      <c r="I51" s="71"/>
      <c r="J51" s="71"/>
    </row>
    <row r="52" spans="1:10" ht="15.6" customHeight="1" x14ac:dyDescent="0.25">
      <c r="A52" s="5"/>
      <c r="B52" s="6"/>
      <c r="C52" s="1"/>
      <c r="D52" s="1"/>
      <c r="E52" s="7"/>
      <c r="F52" s="34"/>
      <c r="G52" s="7"/>
      <c r="H52" s="59"/>
    </row>
    <row r="53" spans="1:10" ht="15.6" customHeight="1" x14ac:dyDescent="0.25">
      <c r="A53" s="94" t="s">
        <v>23</v>
      </c>
      <c r="B53" s="94"/>
      <c r="C53" s="94"/>
      <c r="D53" s="94"/>
      <c r="E53" s="94"/>
      <c r="F53" s="94"/>
      <c r="G53" s="94"/>
      <c r="H53" s="94"/>
    </row>
    <row r="54" spans="1:10" ht="15.6" customHeight="1" x14ac:dyDescent="0.25">
      <c r="A54" s="5"/>
      <c r="F54" s="37" t="s">
        <v>28</v>
      </c>
      <c r="G54" s="38" t="s">
        <v>24</v>
      </c>
      <c r="H54" s="62"/>
    </row>
    <row r="55" spans="1:10" ht="15.6" customHeight="1" x14ac:dyDescent="0.25">
      <c r="A55" s="5"/>
      <c r="F55" s="39"/>
      <c r="G55" s="39" t="s">
        <v>7</v>
      </c>
      <c r="H55" s="63"/>
    </row>
    <row r="56" spans="1:10" ht="15.6" customHeight="1" x14ac:dyDescent="0.25">
      <c r="A56" s="40"/>
      <c r="F56" s="41" t="s">
        <v>49</v>
      </c>
      <c r="G56" s="41"/>
      <c r="H56" s="64"/>
    </row>
    <row r="57" spans="1:10" x14ac:dyDescent="0.25">
      <c r="A57" s="5"/>
      <c r="B57" s="6"/>
      <c r="C57" s="1"/>
      <c r="D57" s="1"/>
      <c r="E57" s="7"/>
      <c r="F57" s="41"/>
      <c r="G57" s="7"/>
      <c r="H57" s="59"/>
    </row>
    <row r="58" spans="1:10" x14ac:dyDescent="0.25">
      <c r="A58" s="5"/>
      <c r="B58" s="42" t="s">
        <v>56</v>
      </c>
      <c r="C58" s="42"/>
      <c r="D58" s="42"/>
      <c r="E58" s="4"/>
      <c r="F58" s="7"/>
      <c r="G58" s="7"/>
      <c r="H58" s="59"/>
    </row>
    <row r="59" spans="1:10" x14ac:dyDescent="0.25">
      <c r="A59" s="5"/>
      <c r="B59" s="6"/>
      <c r="C59" s="1"/>
      <c r="D59" s="1"/>
      <c r="E59" s="7"/>
      <c r="F59" s="7"/>
      <c r="G59" s="7"/>
      <c r="H59" s="59"/>
    </row>
    <row r="60" spans="1:10" x14ac:dyDescent="0.25">
      <c r="A60" s="5"/>
      <c r="B60" s="6"/>
      <c r="C60" s="1"/>
      <c r="D60" s="1"/>
      <c r="E60" s="7"/>
      <c r="F60" s="7"/>
      <c r="G60" s="7"/>
      <c r="H60" s="59"/>
    </row>
    <row r="61" spans="1:10" x14ac:dyDescent="0.25">
      <c r="F61" s="7"/>
    </row>
  </sheetData>
  <dataConsolidate/>
  <mergeCells count="48">
    <mergeCell ref="A19:G19"/>
    <mergeCell ref="A26:G26"/>
    <mergeCell ref="A33:G33"/>
    <mergeCell ref="A16:H16"/>
    <mergeCell ref="A13:A14"/>
    <mergeCell ref="B13:B14"/>
    <mergeCell ref="C13:C14"/>
    <mergeCell ref="E13:G13"/>
    <mergeCell ref="H13:H14"/>
    <mergeCell ref="F29:G29"/>
    <mergeCell ref="A32:G32"/>
    <mergeCell ref="D13:D14"/>
    <mergeCell ref="A22:G22"/>
    <mergeCell ref="A7:H7"/>
    <mergeCell ref="A11:H11"/>
    <mergeCell ref="E1:H1"/>
    <mergeCell ref="E2:H2"/>
    <mergeCell ref="E3:H3"/>
    <mergeCell ref="A1:B1"/>
    <mergeCell ref="A2:B3"/>
    <mergeCell ref="A9:H9"/>
    <mergeCell ref="B36:G36"/>
    <mergeCell ref="A31:G31"/>
    <mergeCell ref="A34:H34"/>
    <mergeCell ref="F35:G35"/>
    <mergeCell ref="F37:G37"/>
    <mergeCell ref="C35:D35"/>
    <mergeCell ref="C37:D37"/>
    <mergeCell ref="A46:G46"/>
    <mergeCell ref="A44:G44"/>
    <mergeCell ref="A45:G45"/>
    <mergeCell ref="A53:H53"/>
    <mergeCell ref="A47:G47"/>
    <mergeCell ref="A49:G49"/>
    <mergeCell ref="A50:G50"/>
    <mergeCell ref="A51:G51"/>
    <mergeCell ref="A48:G48"/>
    <mergeCell ref="F42:G42"/>
    <mergeCell ref="B38:G38"/>
    <mergeCell ref="F41:G41"/>
    <mergeCell ref="F43:G43"/>
    <mergeCell ref="F39:G39"/>
    <mergeCell ref="F40:G40"/>
    <mergeCell ref="C39:D39"/>
    <mergeCell ref="C40:D40"/>
    <mergeCell ref="C41:D41"/>
    <mergeCell ref="C42:D42"/>
    <mergeCell ref="C43:D43"/>
  </mergeCells>
  <pageMargins left="0.51181102362204722" right="0.31496062992125984" top="0.35433070866141736" bottom="0.35433070866141736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Loreta Vasilevičienė</cp:lastModifiedBy>
  <cp:lastPrinted>2018-11-06T11:50:32Z</cp:lastPrinted>
  <dcterms:created xsi:type="dcterms:W3CDTF">2015-01-20T11:58:13Z</dcterms:created>
  <dcterms:modified xsi:type="dcterms:W3CDTF">2018-11-07T13:35:30Z</dcterms:modified>
</cp:coreProperties>
</file>