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2" activeTab="2"/>
  </bookViews>
  <sheets>
    <sheet name="I Prioritetas" sheetId="1" r:id="rId1"/>
    <sheet name="II Prioritetas" sheetId="2" r:id="rId2"/>
    <sheet name="III Prioritetas" sheetId="3" r:id="rId3"/>
    <sheet name="Naudojami sutrumpinimai" sheetId="4" r:id="rId4"/>
  </sheets>
  <definedNames>
    <definedName name="_Toc365630903" localSheetId="1">'II Prioritetas'!$C$70</definedName>
    <definedName name="_Toc365630904" localSheetId="1">'II Prioritetas'!$C$72</definedName>
    <definedName name="_xlnm.Print_Area" localSheetId="1">'II Prioritetas'!$A$1:$O$123</definedName>
    <definedName name="_xlnm.Print_Area" localSheetId="2">'III Prioritetas'!$A$1:$N$62</definedName>
  </definedNames>
  <calcPr calcId="152511"/>
</workbook>
</file>

<file path=xl/calcChain.xml><?xml version="1.0" encoding="utf-8"?>
<calcChain xmlns="http://schemas.openxmlformats.org/spreadsheetml/2006/main">
  <c r="K62" i="3" l="1"/>
  <c r="L62" i="3"/>
  <c r="M62" i="3"/>
  <c r="N62" i="3"/>
  <c r="J62" i="3"/>
  <c r="K123" i="2" l="1"/>
  <c r="L123" i="2"/>
  <c r="M123" i="2"/>
  <c r="N123" i="2"/>
  <c r="O123" i="2"/>
  <c r="J28" i="2" l="1"/>
  <c r="J27" i="2"/>
  <c r="L88" i="1"/>
  <c r="M88" i="1"/>
  <c r="N88" i="1"/>
  <c r="O88" i="1"/>
  <c r="J37" i="3" l="1"/>
  <c r="J19" i="3"/>
  <c r="J33" i="3" l="1"/>
  <c r="J32" i="3"/>
  <c r="J26" i="3"/>
  <c r="J13" i="2" l="1"/>
  <c r="K82" i="1"/>
  <c r="K87" i="1"/>
  <c r="K77" i="1" l="1"/>
  <c r="J18" i="3" l="1"/>
  <c r="J57" i="2" l="1"/>
  <c r="J51" i="2"/>
  <c r="J49" i="2"/>
  <c r="J45" i="2"/>
  <c r="J41" i="2"/>
  <c r="J40" i="2"/>
  <c r="J52" i="3" l="1"/>
  <c r="J50" i="3"/>
  <c r="J49" i="3" l="1"/>
  <c r="J75" i="2" l="1"/>
  <c r="J78" i="2"/>
  <c r="J67" i="2" l="1"/>
  <c r="J64" i="2"/>
  <c r="J52" i="2" l="1"/>
  <c r="J12" i="2" l="1"/>
  <c r="K57" i="1" l="1"/>
  <c r="J56" i="2" l="1"/>
  <c r="J55" i="3" l="1"/>
  <c r="J85" i="2"/>
  <c r="J84" i="2"/>
  <c r="J109" i="2" l="1"/>
  <c r="J121" i="2" l="1"/>
  <c r="J66" i="2" l="1"/>
  <c r="J60" i="3" l="1"/>
  <c r="J18" i="2" l="1"/>
  <c r="J11" i="2"/>
  <c r="K81" i="1" l="1"/>
  <c r="K78" i="1"/>
  <c r="J79" i="2" l="1"/>
  <c r="J76" i="2"/>
  <c r="J48" i="2" l="1"/>
  <c r="J38" i="2"/>
  <c r="J39" i="2"/>
  <c r="J31" i="3" l="1"/>
  <c r="J30" i="3"/>
  <c r="J25" i="3"/>
  <c r="J24" i="3"/>
  <c r="J53" i="3" l="1"/>
  <c r="J51" i="3"/>
  <c r="J48" i="3"/>
  <c r="J63" i="2"/>
  <c r="J62" i="2"/>
  <c r="K54" i="1" l="1"/>
  <c r="K56" i="1"/>
  <c r="K48" i="1" l="1"/>
  <c r="J103" i="2" l="1"/>
  <c r="J102" i="2"/>
  <c r="J104" i="2"/>
  <c r="J101" i="2"/>
  <c r="J31" i="2" l="1"/>
  <c r="K53" i="1" l="1"/>
  <c r="J41" i="3" l="1"/>
  <c r="J122" i="2" l="1"/>
  <c r="J120" i="2"/>
  <c r="J115" i="2" l="1"/>
  <c r="J116" i="2"/>
  <c r="J117" i="2"/>
  <c r="J118" i="2"/>
  <c r="J114" i="2"/>
  <c r="J111" i="2" l="1"/>
  <c r="J99" i="2" l="1"/>
  <c r="J98" i="2"/>
  <c r="J94" i="2"/>
  <c r="J90" i="2" l="1"/>
  <c r="J91" i="2"/>
  <c r="J89" i="2"/>
  <c r="J88" i="2"/>
  <c r="J74" i="2" l="1"/>
  <c r="J73" i="2"/>
  <c r="J123" i="2" s="1"/>
  <c r="K47" i="1" l="1"/>
  <c r="K88" i="1" s="1"/>
</calcChain>
</file>

<file path=xl/sharedStrings.xml><?xml version="1.0" encoding="utf-8"?>
<sst xmlns="http://schemas.openxmlformats.org/spreadsheetml/2006/main" count="1029" uniqueCount="786">
  <si>
    <t>Eil. Nr.</t>
  </si>
  <si>
    <t>Priemonė</t>
  </si>
  <si>
    <t>Rezultatas</t>
  </si>
  <si>
    <t>Vykdoma</t>
  </si>
  <si>
    <t>Įgyvendinta</t>
  </si>
  <si>
    <t>Rezultatai/ Neįvykdymo priežastys</t>
  </si>
  <si>
    <t>Atsakingi, vykdytojai</t>
  </si>
  <si>
    <t>Savivaldybės lėšos</t>
  </si>
  <si>
    <t>Nacionalinio biudžeto lėšos</t>
  </si>
  <si>
    <t>ES fondai, kita užsienio valstybių parama</t>
  </si>
  <si>
    <t>Privačios ir kitos lėšos</t>
  </si>
  <si>
    <t>1.</t>
  </si>
  <si>
    <t>I PRIORITETAS</t>
  </si>
  <si>
    <t>PANEVĖŽIO KONKURENCINIO (METROPOLINIO) POTENCIALO STIPRINIMAS</t>
  </si>
  <si>
    <t>1.1.</t>
  </si>
  <si>
    <t xml:space="preserve">Tikslas </t>
  </si>
  <si>
    <t>Sukurti palankiausią verslui ir investicijoms aplinką Lietuvos šiaurės rytuose</t>
  </si>
  <si>
    <t>1.1.1.</t>
  </si>
  <si>
    <t>Uždavinys</t>
  </si>
  <si>
    <t>Sudaryti palankias sąlygas inovatyviam verslui plėtotis Panevėžyje</t>
  </si>
  <si>
    <t>1.1.1.1.</t>
  </si>
  <si>
    <t>1.1.1.2.</t>
  </si>
  <si>
    <t>Skleisti verslumo idėjas tarp mokinių, studentų ir jaunimo</t>
  </si>
  <si>
    <t xml:space="preserve">Surengtų seminarų, diskusijų skaičius − ≥ 4 per metus; suorganizuotų inovacijų dienų skaičius − ≥ 2 per metus </t>
  </si>
  <si>
    <t>PMSA, LIC, PMTP, PVKC</t>
  </si>
  <si>
    <t>1.1.2.</t>
  </si>
  <si>
    <t>Gerinti bendrą aplinką verslui</t>
  </si>
  <si>
    <t>1.1.2.1.</t>
  </si>
  <si>
    <t>Vykdyti rinkodarinę LEZ veiklą siekiant pritraukti investuotojus</t>
  </si>
  <si>
    <t>LEZ išnuomotų plotų dalis − 100 proc.</t>
  </si>
  <si>
    <t>PMSA</t>
  </si>
  <si>
    <t>1.1.2.2.</t>
  </si>
  <si>
    <t>Priimtų verslo sąlygų pagerinimo sprendimų skaičius − ≥ 2</t>
  </si>
  <si>
    <t>1.1.2.4.</t>
  </si>
  <si>
    <t>Inicijuoti ir vykdyti efektyvias mokymosi visą gyvenimą ir kvalifikacijos kėlimo programas</t>
  </si>
  <si>
    <t>Nedarbo lygis 2020 m. − ≤ 7 proc.</t>
  </si>
  <si>
    <t>Darbo birža, švietimo įstaigos, verslo struktūros</t>
  </si>
  <si>
    <t>1.1.3.</t>
  </si>
  <si>
    <t>Sudaryti palankias sąlygas logistikos centrui kurtis Panevėžyje</t>
  </si>
  <si>
    <t>1.1.3.1.</t>
  </si>
  <si>
    <t>1.2.</t>
  </si>
  <si>
    <t>Formuoti draugišką verslo ir viešojo administravimo kultūros aplinką regione</t>
  </si>
  <si>
    <t>1.2.2.</t>
  </si>
  <si>
    <t>Plėtoti bendradarbiavimą su verslo sektoriumi</t>
  </si>
  <si>
    <t>1.2.2.1.</t>
  </si>
  <si>
    <t>1.2.2.2.</t>
  </si>
  <si>
    <t>Vykdyti nuolatinį viešą dialogą su verslo struktūromis</t>
  </si>
  <si>
    <t>Verslo popiečių skaičius − ≥ 6 per metus</t>
  </si>
  <si>
    <t>1.3.</t>
  </si>
  <si>
    <t>Formuoti Panevėžio, kaip regiono lyderio, įvaizdį</t>
  </si>
  <si>
    <t>1.3.1.</t>
  </si>
  <si>
    <t>Įtraukti verslo atstovus į Panevėžio miesto, kaip regiono lyderio, įvaizdžio formavimą</t>
  </si>
  <si>
    <t>1.3.1.1.</t>
  </si>
  <si>
    <t>Sukurti efektyvią bendradarbiavimo su verslo įmonėmis struktūrą, įtraukiant verslą į miesto ir regiono gyvenimą</t>
  </si>
  <si>
    <t>1.3.1.2.</t>
  </si>
  <si>
    <t>Skatinti ir skleisti išsamią informaciją apie galimybes vystyti verslą potencialiems investuotojams</t>
  </si>
  <si>
    <t>1.3.1.3.</t>
  </si>
  <si>
    <t>Pristatyti Panevėžį, kaip regiono lyderį, šalies ir užsienio verslo aplinkoje</t>
  </si>
  <si>
    <t>1.3.2.</t>
  </si>
  <si>
    <t>Parengti ir įgyvendinti miesto rinkodaros programą</t>
  </si>
  <si>
    <t>1.3.2.1.</t>
  </si>
  <si>
    <t>1.3.2.2.</t>
  </si>
  <si>
    <t>1.3.3.</t>
  </si>
  <si>
    <t>Formuoti patrauklaus turizmui miesto įvaizdį</t>
  </si>
  <si>
    <t>1.3.3.1.</t>
  </si>
  <si>
    <t>Kurti naujus, kelių dienų kompleksinius aktyvaus poilsio turizmo produktus, orientuotus į šeimą, moksleivius, verslininkus</t>
  </si>
  <si>
    <t>Sukurti kelių dienų, kompleksiniai turizmo produktai − ≥ 5</t>
  </si>
  <si>
    <t>1.3.3.2.</t>
  </si>
  <si>
    <t xml:space="preserve">Kurti bendrus turizmo produktus su verslo, kultūros, sporto įmonėmis ir organizacijomis </t>
  </si>
  <si>
    <t>Naujai sukurtų produktų skaičius − 1 per du metus</t>
  </si>
  <si>
    <t>1.3.3.3.</t>
  </si>
  <si>
    <t>Užtikrinti turizmo informacijos sklaidą mieste</t>
  </si>
  <si>
    <t>Nemokamos turizmo informacijos teikimas; leidžiami ir nemokamai platinami turizmo leidiniai; dalyvaujama turizmo parodose ir misijose 2 kartus per metus</t>
  </si>
  <si>
    <t>2.1.1.1.</t>
  </si>
  <si>
    <t>Optimizuoti miesto bendrojo ir ikimokyklinio ugdymo įstaigų tinklą, sukuriant įvairialypę pasiūlą miesto vaikams ir jaunimui</t>
  </si>
  <si>
    <t>Patenkinti miesto vaikų ir jaunimo poreikiai; optimizuotas miesto bendrojo ugdymo įstaigų tinklas; optimizuotas miesto ikimokyklinio ugdymo įstaigų tinklas</t>
  </si>
  <si>
    <t>2.1.1.2.</t>
  </si>
  <si>
    <t>Užtikrinti aukštą ugdymo įstaigų darbuotojų kompetenciją, vykstant pedagoginio personalo kaitai</t>
  </si>
  <si>
    <t>2.1.1.3.</t>
  </si>
  <si>
    <t>2.1.1.4.</t>
  </si>
  <si>
    <t xml:space="preserve">Atnaujinti (renovuoti, rekonstruoti, remontuoti) ugdymo įstaigų pastatus, patalpas, inžinerinius tinklus ir įrenginius, neatitinkančius keliamų higienos, energetinio efektyvumo, technologinių ir saugumo reikalavimų </t>
  </si>
  <si>
    <t>Atnaujintos įstaigos pagal patvirtintą planą</t>
  </si>
  <si>
    <t>2.1.1.5.</t>
  </si>
  <si>
    <t>Atnaujinti (renovuoti, rekonstruoti, remontuoti) švietimo įstaigų sporto aikštynus, sporto bazes ir ikimokyklinio ugdymo įstaigų vaikų žaidimo aikšteles</t>
  </si>
  <si>
    <t>2.1.1.6.</t>
  </si>
  <si>
    <t>Remti švietimo, verslo ir vietinės valdžios partnerystę, orientuotą į mokinių verslumo, kūrybiškumo ir iniciatyvumo skatinimą, mokslinius tyrimus, atitinkančius Panevėžio miesto poreikius</t>
  </si>
  <si>
    <t>2.1.1.7.</t>
  </si>
  <si>
    <t xml:space="preserve">Plėsti suaugusiųjų neformaliojo švietimo paslaugas </t>
  </si>
  <si>
    <t>2.1.1.8.</t>
  </si>
  <si>
    <t>Plėtoti nuotolinį mokymą</t>
  </si>
  <si>
    <t>100 proc. besikreipiančiųjų, atitinkančių kriterijus, sudarytos sąlygos mokytis</t>
  </si>
  <si>
    <t>2.1.1.9.</t>
  </si>
  <si>
    <t>Plėtoti Panevėžio miesto ir regiono ugdymo įstaigų bendradarbiavimą su mieste esančiomis profesinėmis ir aukštosiomis mokyklomis, vietinės valdžios atstovais, organizuojant kasmetinius miesto renginius bei atnaujinant ir kuriant naujas specialybes, atitinkančias Panevėžio miesto poreikius</t>
  </si>
  <si>
    <t>2.1.2.</t>
  </si>
  <si>
    <t>Skatinti esamas ir sudaryti sąlygas reikštis naujoms jaunimo iniciatyvoms</t>
  </si>
  <si>
    <t>2.1.2.1.</t>
  </si>
  <si>
    <t>Skatinti pilietiškumą, savanorišką veiklą, bendravimą ir bendradarbiavimą, informuoti jaunimą jam aktualiais klausimais ir priimtina forma</t>
  </si>
  <si>
    <t>2.1.2.2.</t>
  </si>
  <si>
    <t>Organizuoti jaunimo iniciatyvų projektų (programų) rėmimo konkursą</t>
  </si>
  <si>
    <t>2.1.2.3.</t>
  </si>
  <si>
    <t xml:space="preserve">Nuolatinis jaunimo politikos įgyvendinimo vertinimas </t>
  </si>
  <si>
    <t>2.2.</t>
  </si>
  <si>
    <t>2.2.1.</t>
  </si>
  <si>
    <t>2.2.1.1.</t>
  </si>
  <si>
    <t>Vystyti socialinių paslaugų tinklą, kuris užtikrintų visų tikslinių grupių poreikius bei gerinti šių paslaugų prieinamumą</t>
  </si>
  <si>
    <t>Socialinių paslaugų prieinamumo didėjimas</t>
  </si>
  <si>
    <t>2.2.1.2.</t>
  </si>
  <si>
    <t>Panevėžio socialinių paslaugų centro veiklos plėtra</t>
  </si>
  <si>
    <t>Veikiantis dienos centras socialinės rizikos vaikams; modernizuotas Socialinės priežiūros skyrius; įsteigtas dienos socialinės globos centras suaugusiesiems su negalia ir senyvo amžiaus asmenims; modernizuotas Socialinės globos skyrius (nakvynės namai)</t>
  </si>
  <si>
    <t>2.2.1.3.</t>
  </si>
  <si>
    <t>Socialinio būsto plėtra ir kokybės gerinimas</t>
  </si>
  <si>
    <t>2.3.</t>
  </si>
  <si>
    <t>Paversti Panevėžio miestą kultūros traukos centru</t>
  </si>
  <si>
    <t>2.3.1.</t>
  </si>
  <si>
    <t>Sudaryti sąlygas miesto gyventojams, ypač jaunimui, dalyvauti kultūros ir meno veikloje, ugdyti jų kūrybiškumą ir meninę raišką</t>
  </si>
  <si>
    <t>2.3.1.1.</t>
  </si>
  <si>
    <t>Skatinti, organizuoti ir palaikyti kultūros savanorystę</t>
  </si>
  <si>
    <t>PMSA Kultūros ir meno skyrius</t>
  </si>
  <si>
    <t>2.3.1.2.</t>
  </si>
  <si>
    <t>2.3.1.3.</t>
  </si>
  <si>
    <t>Remti naujoviškas sociakultūrines iniciatyvas, susijusias su miesto mikrorajonuose gyvenančiųjų įtraukimu į kultūros kūrimą ir sklaidą</t>
  </si>
  <si>
    <t>2.3.2.</t>
  </si>
  <si>
    <t>2.3.2.1.</t>
  </si>
  <si>
    <t>Pritaikyti miesto viešąsias erdves kultūrinei veiklai</t>
  </si>
  <si>
    <t>2.3.2.2.</t>
  </si>
  <si>
    <t>2.3.2.3.</t>
  </si>
  <si>
    <t>PMSA Kultūros ir meno skyrius, kultūros įstaigos</t>
  </si>
  <si>
    <t>2.3.3.</t>
  </si>
  <si>
    <t>2.3.3.1.</t>
  </si>
  <si>
    <t>Skirti stipendijas menininkams</t>
  </si>
  <si>
    <t>2.3.3.2.</t>
  </si>
  <si>
    <t>Remti iniciatyvas, skatinančias profesionalių menininkų įtraukimą į vietos kultūrinius projektus</t>
  </si>
  <si>
    <t>2.3.3.3.</t>
  </si>
  <si>
    <t>Parengti kūrybinių industrijų galimybių plėtros studiją ir pagal ją įgyvendinti priemones</t>
  </si>
  <si>
    <t>2.3.3.4.</t>
  </si>
  <si>
    <t>2.3.4.</t>
  </si>
  <si>
    <t>Užtikrinti, kad kultūra Panevėžyje būtų aukštos šiuolaikiškos kokybės ir išsiskirtų iš kitų miestų</t>
  </si>
  <si>
    <t>Modernizuoti kultūros įstaigų fizinę ir informacinę infrastruktūrą</t>
  </si>
  <si>
    <t>Parengtas kultūros įstaigų modernizavimo planas ir pagal jį sutvarkytos įstaigos</t>
  </si>
  <si>
    <t>2.3.4.2.</t>
  </si>
  <si>
    <t>2.3.4.3.</t>
  </si>
  <si>
    <t>Modernizuoti muziejaus ekspozicijas, diegti interaktyvius kūrybinius sprendimus ir pritaikyti įvairių socialinių bei amžiaus grupių poreikiams</t>
  </si>
  <si>
    <t>Sudaryti infrastruktūrines sąlygas miesto viešųjų bibliotekų paslaugų plėtrai ir kaitai, tenkinant sparčiai modernėjančios visuomenės poreikius, skatinant socialinę ir skaitmeninę integraciją bei neformalų gyventojų mokymąsi</t>
  </si>
  <si>
    <t>2.3.5.</t>
  </si>
  <si>
    <t>Ugdyti pilietiškumą ir patriotizmą, išsaugant kultūros paveldą, sudarant sąlygas jo pritaikymui, panaudojimui ir pažinimui</t>
  </si>
  <si>
    <t>2.3.5.1.</t>
  </si>
  <si>
    <t>Užtikrinti nekilnojamojo kultūros paveldo tvarkybą ir pritaikymą visuomenės poreikiams</t>
  </si>
  <si>
    <t>2.4.</t>
  </si>
  <si>
    <t>Sudaryti sąlygas kūno kultūros ir sporto veiklų plėtojimui</t>
  </si>
  <si>
    <t>2.4.1.</t>
  </si>
  <si>
    <t>Sistemingai skatinti profesionalaus ir mėgėjiško sporto plėtrą</t>
  </si>
  <si>
    <t>2.4.1.1.</t>
  </si>
  <si>
    <t>Skatinti miesto gyventojus dalyvauti kūno kultūros ir sporto veikloje</t>
  </si>
  <si>
    <t>Kūno kultūros ir sporto veikloje dalyvaujančių gyventojų skaičius − 6.000 per metus</t>
  </si>
  <si>
    <t>2.4.1.3.</t>
  </si>
  <si>
    <t>Sudaryti sąlygas tarptautinio lygio varžybų organizavimui mieste, organizuoti kasmetinius tradicinius ir naujus kūno kultūros ir sporto renginius</t>
  </si>
  <si>
    <t>14 suorganizuotų tarptautinio lygio varžybų; suorganizuotų kūno kultūros ir sporto renginių skaičius −  90 per metus; surengtų teminių ekspozicijų (sporto tema) skaičius − 1 per metus</t>
  </si>
  <si>
    <t>2.4.1.4.</t>
  </si>
  <si>
    <t>Skatinti miesto sporto šakų komandų dalyvavimą šalies čempionatuose</t>
  </si>
  <si>
    <t xml:space="preserve">10 dalyvaujančių komandų </t>
  </si>
  <si>
    <t>2.4.1.5.</t>
  </si>
  <si>
    <t>Skatinti kūno kultūros ir sporto klubinės sistemos plėtrą</t>
  </si>
  <si>
    <t xml:space="preserve">100 vykdančių veiklą klubų </t>
  </si>
  <si>
    <t>2.4.1.6.</t>
  </si>
  <si>
    <t>Plėtoti tarptautinį bendradarbiavimą su miestais partneriais kūno kultūros ir sporto srityje</t>
  </si>
  <si>
    <t>2.4.1.7.</t>
  </si>
  <si>
    <t>Modernizuoti, rekonstruoti, renovuoti ir plėsti Panevėžio miesto kūno kultūros ir sporto infrastruktūrą, pritaikyti ją šiuolaikiniams poreikiams</t>
  </si>
  <si>
    <t>2.4.1.8.</t>
  </si>
  <si>
    <t xml:space="preserve">Atnaujinti ir įrengti naujas sporto aikšteles viešosiose vietose </t>
  </si>
  <si>
    <t>2.5.</t>
  </si>
  <si>
    <t>Sukurti saugų ir sveiką miestą</t>
  </si>
  <si>
    <t>2.5.1.</t>
  </si>
  <si>
    <t>Prieinamos, kokybiškos ir saugios sveikatos priežiūros paslaugos kiekvienam panevėžiečiui</t>
  </si>
  <si>
    <t>2.5.1.1.</t>
  </si>
  <si>
    <t xml:space="preserve">Gerinti ir modernizuoti sveikatos priežiūros įstaigų infrastruktūrą </t>
  </si>
  <si>
    <t>2.5.1.2.</t>
  </si>
  <si>
    <t>Informacinių technologijų diegimas ir tobulinimas sveikatos priežiūros įstaigose</t>
  </si>
  <si>
    <t>2.5.2.</t>
  </si>
  <si>
    <t>Sveikos gyvensenos principų ir įgūdžių sklaida bendruomenėje</t>
  </si>
  <si>
    <t>2.5.2.1.</t>
  </si>
  <si>
    <t>Vykdyti prevencines sveikatos programas, sveikos gyvensenos mokymus, akcijas, konkursus, plėsti gyventojų informuotumą sveikatos klausimais</t>
  </si>
  <si>
    <t>2.5.2.2.</t>
  </si>
  <si>
    <t>Bendradarbiavimo plėtra tarp socialinių partnerių, visuomeninių organizacijų, sveikatos priežiūros įstaigų, miesto bendruomenių, žiniasklaidos, įgyvendinant bendrus sveikatinimo projektus</t>
  </si>
  <si>
    <t>2.5.2.3.</t>
  </si>
  <si>
    <t>Išaugęs neformalaus ugdymo (sporto)  būrelius lankančių vaikų skaičius</t>
  </si>
  <si>
    <t>2.5.2.4.</t>
  </si>
  <si>
    <t>Apsilankymų skaičius − 300 per metus</t>
  </si>
  <si>
    <t>2.5.3.</t>
  </si>
  <si>
    <t>Vykdyti priemones nusikalstamumo prevencijos srityje</t>
  </si>
  <si>
    <t>2.5.3.1.</t>
  </si>
  <si>
    <t>Vykdyti įvairias prevencines, švietėjiškas programas</t>
  </si>
  <si>
    <t>Padidėjęs saugumas mieste</t>
  </si>
  <si>
    <t>2.5.3.2.</t>
  </si>
  <si>
    <t>2.5.4.</t>
  </si>
  <si>
    <t>Atnaujinti ir plėsti efektyvias, viešąjį saugumą užtikrinančias priemones</t>
  </si>
  <si>
    <t>2.5.4.1.</t>
  </si>
  <si>
    <t>Atnaujinti ir plėsti pažeidimų fiksavimo priemonių infrastruktūrą potencialiai pavojingose miesto teritorijose</t>
  </si>
  <si>
    <t>Atnaujintos, naujai įrengtos vaizdo kameros, kitos techninės saugumo priemonės</t>
  </si>
  <si>
    <t>2.5.4.2.</t>
  </si>
  <si>
    <t>Diegti eismo saugumą didinančias priemones</t>
  </si>
  <si>
    <t>Atnaujintas, naujai įrengtas apšvietimas perėjose, greičio ribojimo kalneliai, greičio matavimo prietaisai, kitos techninės, eismo saugumą didinančios, priemonės</t>
  </si>
  <si>
    <t>2.5.4.3.</t>
  </si>
  <si>
    <t>Diegti technines saugumo priemones viešąsias paslaugas teikiančiose įstaigose</t>
  </si>
  <si>
    <t>Naujai įdiegtos saugumo priemonės viešąsias paslaugas teikiančiose įstaigose</t>
  </si>
  <si>
    <t>2.5.4.4.</t>
  </si>
  <si>
    <t>Modernizuoti miesto gyventojų perspėjimo ir informavimo sistemą</t>
  </si>
  <si>
    <t>2.5.4.5.</t>
  </si>
  <si>
    <t>PMSA, Panevėžio apskr. PGV</t>
  </si>
  <si>
    <t>2.5.4.6.</t>
  </si>
  <si>
    <t>Savivaldybės ekstremaliųjų situacijų operacijų centro patalpų įrengimas ir aprūpinimas privalomomis techninėmis priemonėmis</t>
  </si>
  <si>
    <t>Įrengtos ir aprūpintos technine įranga patalpos</t>
  </si>
  <si>
    <t>2.5.4.7.</t>
  </si>
  <si>
    <t>Įkurti koordinacinę tarybą, kuri koordinuotų ir vykdytų visas saugaus miesto veiklos kryptis</t>
  </si>
  <si>
    <t>Įkurta koordinacinė taryba; pasiektas „saugios savivaldybės“ indeksas</t>
  </si>
  <si>
    <t>2.6.</t>
  </si>
  <si>
    <t>Didinti savivaldybės valdymo efektyvumą ir teikiamų viešųjų paslaugų kokybę</t>
  </si>
  <si>
    <t>2.6.1.</t>
  </si>
  <si>
    <t>Didinti savivaldybės išteklių valdymo efektyvumą</t>
  </si>
  <si>
    <t>2.6.1.1.</t>
  </si>
  <si>
    <t>Organizuoti specializuotus administracijos darbuotojų ir politikų mokymus pagal tikslines grupes</t>
  </si>
  <si>
    <t>Suorganizuotų mokymų skaičius: tarybos nariams − ≥ 6, administracijos darbuotojams − 70;                                                                                                                                                                                                                                                                                                                                                                                                                                                                                                                                                                                                                asmenų, kėlusių kvalifikaciją, skaičius: 31 tarybos narys, 150 administracijos darbuotojų</t>
  </si>
  <si>
    <t>2.6.1.2.</t>
  </si>
  <si>
    <t>Rengti, atnaujinti ir įgyvendinti strateginio planavimo dokumentus</t>
  </si>
  <si>
    <t>Parengtas,  atnaujinamas ir įgyvendinamas ilgalaikis plėtros strateginis planas; kiekvienais metais rengiami ir įgyvendinami strateginiai veiklos planai</t>
  </si>
  <si>
    <t>2.6.1.3.</t>
  </si>
  <si>
    <t>Rengti, atnaujinti ir įgyvendinti teritorijų planavimo dokumentus</t>
  </si>
  <si>
    <t>Rengiami, atnaujinami ir įgyvendinami teritorijų planavimo dokumentai</t>
  </si>
  <si>
    <t>2.6.2.</t>
  </si>
  <si>
    <t>Sudaryti sąlygas išmaniajam miestui sukurti</t>
  </si>
  <si>
    <t>2.6.2.1.</t>
  </si>
  <si>
    <t>2.6.2.2.</t>
  </si>
  <si>
    <t>2.6.2.3.</t>
  </si>
  <si>
    <t>2.6.2.4.</t>
  </si>
  <si>
    <t>Plėtoti įdiegtas informacines sistemas, modernizuojant viešąjį administravimą</t>
  </si>
  <si>
    <t>Įdiegtos 6  informacinės sistemos</t>
  </si>
  <si>
    <t>2.6.2.5.</t>
  </si>
  <si>
    <t xml:space="preserve">Sukurti naujas išmanaus miesto priemones </t>
  </si>
  <si>
    <t>2.6.3.</t>
  </si>
  <si>
    <t>2.6.3.1.</t>
  </si>
  <si>
    <t>Plėtoti nevyriausybinių organizacijų tinklą, skatinti šių organizacijų veiklą</t>
  </si>
  <si>
    <t>Teikiama parama nevyriausybinėms organizacijoms – paremtų projektų skaičius, gavėjų skaičius</t>
  </si>
  <si>
    <t>2.6.3.2</t>
  </si>
  <si>
    <t>Palaikyti esamus ir kurti naujus teritorinių bendruomenių centrus</t>
  </si>
  <si>
    <t>Bendruomenių centrų skaičius</t>
  </si>
  <si>
    <t>2.6.3.3.</t>
  </si>
  <si>
    <t>3.</t>
  </si>
  <si>
    <t>3.1.</t>
  </si>
  <si>
    <t>3.1.1.</t>
  </si>
  <si>
    <t>3.1.1.1.</t>
  </si>
  <si>
    <t>Vandentiekio tinklų būklės tyrimas, renovacijos plano sudarymas, investicijų poreikio įvertinimas, projekto realizacija</t>
  </si>
  <si>
    <t>Vandens nuostoliai tinkluose dėl nutekėjimų − ≤ 18 proc.</t>
  </si>
  <si>
    <t>3.1.1.2.</t>
  </si>
  <si>
    <t>Naujų vandentiekio ir nuotekų tinklų statyba</t>
  </si>
  <si>
    <t>Užtikrinti, kad daugiau kaip 95 proc. gyventojų būtų aprūpinti viešojo vandens tiekėjo tiekiamu vandeniu ir teikiamomis nuotekų tvarkymo paslaugomis</t>
  </si>
  <si>
    <t>3.1.1.3</t>
  </si>
  <si>
    <t>Geriamojo vandens kokybės gerinimo įrenginių rekonstrukcija</t>
  </si>
  <si>
    <t>Geriamojo vandens kokybė atitinka Lietuvos higienos normos HN 24:2003 reikalavimus</t>
  </si>
  <si>
    <t>3.1.1.4.</t>
  </si>
  <si>
    <t>Nuotekų tinklų būklės tyrimas, renovacijos plano sudarymas, investicijų poreikio įvertinimas, projekto realizacija</t>
  </si>
  <si>
    <t>Infiltracija − &lt; 36 proc.</t>
  </si>
  <si>
    <t>3.1.2.</t>
  </si>
  <si>
    <t>Panevėžio miesto rajoninės katilinės RK-1 modernizavimas, įvedant į eksploataciją pirmą 12 MW šiluminės galios biokuro katilą</t>
  </si>
  <si>
    <t>3.1.2.3.</t>
  </si>
  <si>
    <t>Šilumos tinklų trasų būklės tyrimas įvertinant vamzdynų būklę (terminės savybės, pralaidumas, hidrauliniai nuostoliai)</t>
  </si>
  <si>
    <t xml:space="preserve">Atliktas šilumos tinklų trasų būklės tyrimas </t>
  </si>
  <si>
    <t>3.1.2.4.</t>
  </si>
  <si>
    <t>3.1.2.6.</t>
  </si>
  <si>
    <t>Miesto daugiabučių renovacija</t>
  </si>
  <si>
    <t>3.1.2.7.</t>
  </si>
  <si>
    <t xml:space="preserve">Remti atsinaujinančių energijos išteklių naudojimo, energijos vartojimo efektyvumo didinimo priemones viešuosiuose pastatuose ir daugiabučiuose namuose </t>
  </si>
  <si>
    <t>Parengta savivaldybės atsinaujinančių energijos išteklių plėtros finansavimo programa</t>
  </si>
  <si>
    <t>3.2.</t>
  </si>
  <si>
    <t>3.2.1.</t>
  </si>
  <si>
    <t>3.2.1.1.</t>
  </si>
  <si>
    <t>3.2.1.2.</t>
  </si>
  <si>
    <t>Didinti rūšiavimo ir kompostavimo galimybes Panevėžio mieste</t>
  </si>
  <si>
    <t>3.2.1.3.</t>
  </si>
  <si>
    <t>Vykdyti aplinkos taršos mažinimo priemones</t>
  </si>
  <si>
    <t>3.2.1.4.</t>
  </si>
  <si>
    <t>3.2.2.</t>
  </si>
  <si>
    <t>Sudaryti prielaidas ekologinio transporto plėtrai</t>
  </si>
  <si>
    <t>3.2.2.1.</t>
  </si>
  <si>
    <t>3.3.</t>
  </si>
  <si>
    <t>3.3.1.</t>
  </si>
  <si>
    <t>3.3.1.1.</t>
  </si>
  <si>
    <t>3.3.1.2.</t>
  </si>
  <si>
    <t>3.3.2.</t>
  </si>
  <si>
    <t>3.3.2.1.</t>
  </si>
  <si>
    <t>Tobulinti Panevėžio miesto viešojo keleivinio transporto maršrutų tinklą</t>
  </si>
  <si>
    <t>Optimizuojamas viešojo keleivinio transporto maršrutų tinklas</t>
  </si>
  <si>
    <t>3.3.2.4.</t>
  </si>
  <si>
    <t>Diegti naujas Panevėžio miesto viešojo keleivinio transporto keleivių informavimo priemones</t>
  </si>
  <si>
    <t>Įdiegtų viešojo keleivinio transporto informavimo priemonių skaičius − ≥ 1</t>
  </si>
  <si>
    <t>3.4.</t>
  </si>
  <si>
    <t>3.4.1.</t>
  </si>
  <si>
    <t>3.4.1.6.</t>
  </si>
  <si>
    <t>3.4.2.</t>
  </si>
  <si>
    <t>3.4.2.1</t>
  </si>
  <si>
    <t xml:space="preserve">Parengti miesto centrinės dalies urbanistinio atnaujinimo koncepciją su detaliomis vizualizacijomis </t>
  </si>
  <si>
    <t>3.4.2.3.</t>
  </si>
  <si>
    <t>Patikslinti miesto centrinės dalies vystymui reikalingus teritorijų planavimo dokumentus</t>
  </si>
  <si>
    <t>Patikslinti teritorijų planavimo dokumentai</t>
  </si>
  <si>
    <t>Planuota</t>
  </si>
  <si>
    <t>+</t>
  </si>
  <si>
    <t>-</t>
  </si>
  <si>
    <t>Sukurta bendradarbiavimo struktūra; bendrų savivaldybės ir verslo iniciatyvų skaičius</t>
  </si>
  <si>
    <t xml:space="preserve">Įgyvendintų priemonių skaičius (vnt.); </t>
  </si>
  <si>
    <t xml:space="preserve">surinktų bešeimininkių atliekų kiekis (t); </t>
  </si>
  <si>
    <t xml:space="preserve">surinktų gatvių valymo atliekų kiekis (t); </t>
  </si>
  <si>
    <t>Panevėžio mieste besimokantiems mokiniams sudarytos sąlygos mokytis nuotoliniu būdu 100 proc. Norint užtikrinti nuotolinį mokymąsi išvykusiems į užsienį,   reikalinga atnaujinti atitinkamą IT bazę ir programų parengimą. Priemonę planuojama vykdyti nuo 2018 m.</t>
  </si>
  <si>
    <t xml:space="preserve">Parengtas nekilnojamojo kultūros paveldo objektų eiliškumo tvarkymo planas ir pagal jį tvarkomi objektai: </t>
  </si>
  <si>
    <t>Viso lėšų</t>
  </si>
  <si>
    <t>I PRIORITETAS. PANEVĖŽIO KONKURENCINIO (METROPOLINIO) POTENCIALO STIPRINIMAS</t>
  </si>
  <si>
    <t>Planuota priemonių</t>
  </si>
  <si>
    <t>Įgyvendinta priemonių</t>
  </si>
  <si>
    <t>II PRIORITETAS. KOKYBIŠKŲ GYVENIMO SĄLYGŲ IR AUKŠTOS SOCIALINĖS GEROVĖS KŪRIMAS</t>
  </si>
  <si>
    <t>III PRIORITETAS.  DARNI MIESTO TERITORIJŲ IR INFRASTRUKTŪROS PLĖTRA</t>
  </si>
  <si>
    <t>Nevykdoma priemonių</t>
  </si>
  <si>
    <t xml:space="preserve">Pagal skiriamą finasavimą įrengtos vaizdo kameros švietimo, sveikatos ir kitose įstaigose </t>
  </si>
  <si>
    <t>IŠ VISO (VISOS PRIEMONĖS)</t>
  </si>
  <si>
    <t>Vykdoma (arba iš dalies vykdoma) priemonių</t>
  </si>
  <si>
    <t>Vykdoma (arba iš dalies  vykdoma) priemonių</t>
  </si>
  <si>
    <t>Atlikta darbų,  tūkst. Eurų</t>
  </si>
  <si>
    <t>Finansavimo šaltiniai, tūkst.Eurų</t>
  </si>
  <si>
    <t>Finansavimo šaltiniai, tūkst. Eurų</t>
  </si>
  <si>
    <t>Atlikta darbų, tūkst. Eurų</t>
  </si>
  <si>
    <t xml:space="preserve">1.3.3.1 ir 1.3.3.2 priemonės bus vykdomos per 2014-2020 m. ES SF periodą. Suplanuoti projektai „Teritorijos prie „Ekrano“ marių (prie J. Biliūno g.) konversija, pritaikant ją aktyviam poilsiui, užimtumui ir vietos verslo skatinimui“, kurį įgyvendinus bus siūlomi aktyvaus poilsio produktai.  Rengiami ir planuojami įgyvendinti projektai „Panevėžio miesto dailės galerijos aktualizavimas“ (2017-2019 m.), „Moigių namų pastatų komplekso modernizavimas ir pritaikymas visuomenės poreikiams“ (2017-2019). </t>
  </si>
  <si>
    <t>surinktų naudotų automobilio padangų, iš miesto bendrojo naudojimo teritorijų, kiekis (t)</t>
  </si>
  <si>
    <t>UAB ,,Aukštaitijos vandenys"</t>
  </si>
  <si>
    <t>AB ,,Panevėžio energija"</t>
  </si>
  <si>
    <t>Atliekų kiekis tvarkomas pagal skirtą finansavmą. Todėl faktiniai rodikliai skiriasi nuo planinių.</t>
  </si>
  <si>
    <t>Remti  įmonių plėtrą, teikti lengvatas naujai steigiamoms įmonėms</t>
  </si>
  <si>
    <t>Paremtos įmonės (skaičius per metus)</t>
  </si>
  <si>
    <t>PMSA Miesto plėtros skyrius</t>
  </si>
  <si>
    <t>1.1.1.3.</t>
  </si>
  <si>
    <t>Išplėsti Panevėžio mechatronikos centro infrastruktūrą ir veiklą iki regioninio mokslinių bei taikomųjų tyrimų centro, orientuoto į regiono pramonės ir verslo poreikius</t>
  </si>
  <si>
    <t>Laboratorijų komplektavimas trūkstama įranga; ≤15 nuolatinių darbo vietų mokslo darbuotojams sukūrimas; naujų produktų ar technologijų komercializavimas</t>
  </si>
  <si>
    <t xml:space="preserve">Panevėžio mechatronikos centras, KTU
Panevėžio technologijų ir verslo fakultetas, PMTP, Panevėžio kolegija
</t>
  </si>
  <si>
    <t>Plėsti Panevėžio mokslo ir technologijų parko infrastruktūrą</t>
  </si>
  <si>
    <t>1.1.1.4.</t>
  </si>
  <si>
    <t>Įkurtas atskiras padalinys Panevėžio mokslo ir technologijų parke</t>
  </si>
  <si>
    <t>PMTP</t>
  </si>
  <si>
    <t>1.1.1.5.</t>
  </si>
  <si>
    <t>Įrengti ir pritaikyti gyventojų ir verslo reikmėms atsinaujinančių energijos šaltinių demonstracinę laboratoriją</t>
  </si>
  <si>
    <t>Įrengta atsinaujinančių energijos šaltinių demonstracinė laboratorija</t>
  </si>
  <si>
    <t xml:space="preserve">Panevėžio kolegija, KTU
Panevėžio technologijų ir verslo fakultetas
</t>
  </si>
  <si>
    <t>UAB „Panevėžio laisvoji ekonominė zona“, PMSA Miesto plėtros, Komunikacijos skyriai</t>
  </si>
  <si>
    <t>Administracinės naštos mažinimas, procedūrų paprastinimas, paslaugų ir asmenų aptarnavimo kokybės gerinimas</t>
  </si>
  <si>
    <t xml:space="preserve">PMSA </t>
  </si>
  <si>
    <t>1.1.2.6.</t>
  </si>
  <si>
    <t>Sutvarkyti J. Janonio gatvės (nuo žiedo iki Vakarinės g.) prieigas</t>
  </si>
  <si>
    <t xml:space="preserve">Sutvarkytos J. Janonio gatvės (nuo žiedo iki Vakarinės g.) prieigos </t>
  </si>
  <si>
    <t>PMSA Miesto infrastruktūros, Strateginio planavimo, investicijų ir biudžeto skyriai</t>
  </si>
  <si>
    <t>Sudaryti sąlygas ir galimybes įrengti Panevėžio geležinkelio krovinių regioninį terminalą (logistikos centrą) prie „Rail Baltica“ vėžės, atlikti reikiamus lobistinius veiksmus aktualiems klausimams spręsti</t>
  </si>
  <si>
    <t>Skatinti įmonių įsijungimą į miesto, nacionalinius klasterius</t>
  </si>
  <si>
    <t xml:space="preserve"> ≥ 5 proc. padidėjęs bendras įmonių skaičius mieste</t>
  </si>
  <si>
    <t xml:space="preserve">PMSA Miesto plėtros, Komunikacijos skyriai,
PPAR
</t>
  </si>
  <si>
    <t>Informacijos sklaida spaudoje, internete (skaičius); pasidalinta sėkmės istorijomis</t>
  </si>
  <si>
    <t>PMSA Miesto plėtros, Komunikacijos skyriai</t>
  </si>
  <si>
    <t>Organizuotos mugės ir konferencijos; išleisti leidiniai</t>
  </si>
  <si>
    <t>PMSA Miesto plėtros, Strateginio planavimo, investicijų ir biudžeto, Komunikacijos  skyriai, PPAR</t>
  </si>
  <si>
    <t>Apibrėžti miesto identitetą, numatyti ir įgyvendinti jam paryškinti reikalingą infrastruktūrą, komunikacines priemones</t>
  </si>
  <si>
    <t>Sukurtas Panevėžio miesto logotipas, parengtas jo vadovas, naudojimo taisyklės; pastatytas miesto simbolis; parengtas kasmetinis miesto rinkodaros planas, įgyvendinamos priemonės; parengtos vizualios ir kitos komunikacinės priemonės, akcentuojančios miesto įvaizdžio gerinimą; atliktos apklausos; parengta visuomenės dalyvavimo kraštovaizdžio formavime programa; įgyvendintas projektas „Interaktyvaus informacinio terminalo turistams įrengimas Panevėžio miesto centrinėje dalyje“</t>
  </si>
  <si>
    <t xml:space="preserve">PMSA 
Komunikacijos, Teritorijų planavimo ir architektūros skyriai
</t>
  </si>
  <si>
    <t>Numatyti ir taikyti priemones, skatinančias Panevėžio miesto kultūros, sporto, jaunimo organizacijų atstovus aktyviai dalyvauti formuojant Panevėžio miesto, kaip patrauklaus kasdieniam gyvenimui, įvaizdį</t>
  </si>
  <si>
    <t>Įgyvendintos bendros priemonės, iniciatyvos</t>
  </si>
  <si>
    <t>PMSA Kultūros ir meno, Sporto, Švietimo ir jaunimo reikalų, Komunikacijos skyriai, AJC</t>
  </si>
  <si>
    <t xml:space="preserve">Panevėžio TIC, PMSA Komunikacijos skyrius </t>
  </si>
  <si>
    <t>Panevėžio TIC, PMSA Komunikacijos,  Miesto plėtros, Kultūros ir meno, Sporto skyriai</t>
  </si>
  <si>
    <t>PMSA Švietimo ir jaunimo reikalų skyrius</t>
  </si>
  <si>
    <t>Atestuotų mokytojo metodininko ir mokytojo eksperto kvalifikacijai skaičius − 15 mokytojų per metus</t>
  </si>
  <si>
    <t>PMSA Švietimo ir jaunimo reikalų skyrius, PŠC</t>
  </si>
  <si>
    <t>PMSA Švietimo ir jaunimo reikalų, Miesto infrastruktūros skyriai</t>
  </si>
  <si>
    <t>PMSA Sporto, Švietimo ir jaunimo reikalų, Miesto infrastruktūros skyriai</t>
  </si>
  <si>
    <t>Įgyvendintos verslumo, kūrybiškumo ir iniciatyvumo skatinimo programos, projektai ir tyrimai; teikiamos mokslinės paslaugos verslui; suorganizuotos technologinės pamokos gimnazijų ir progimnazijų mokiniams; įsteigta jaunojo mokslininko premija</t>
  </si>
  <si>
    <t xml:space="preserve">PMSA Švietimo ir jaunimo reikalų skyrius, Panevėžio verslo subjektai, KTU
Panevėžio technologijų ir verslo fakultetas, Panevėžio kolegija, PMTP
</t>
  </si>
  <si>
    <t>Paskirtas arba įsteigtas koordinatoriaus etatas, PŠC vykdomų programų skaičius – ne mažiau kaip 10</t>
  </si>
  <si>
    <t xml:space="preserve">PŠC, PPAR, KTU Panevėžio technologijų ir verslo fakultetas, Panevėžio kolegija, PMSA Švietimo ir jaunimo reikalų skyrius </t>
  </si>
  <si>
    <t>Naujos specialybės; didėjantis studentų, besimokančių pagal naujas adaptuotas programas, skaičius; organizuojami renginiai</t>
  </si>
  <si>
    <t>PMSA Švietimo ir jaunimo reikalų skyrius, švietimo įstaigos, profesinės mokyklos, KTU Panevėžio technologijų ir verslo fakultetas, Panevėžio kolegija, verslo asocijuotos struktūros</t>
  </si>
  <si>
    <t>2.1.1.10.</t>
  </si>
  <si>
    <t>Parengti ir įgyvendinti jaunų pedagogų pritraukimo į miesto ugdymo įstaigas programą</t>
  </si>
  <si>
    <t>Pritaikyti pastatą, esantį Nemuno g. 33, Panevėžyje, KTU Panevėžio technologijų ir verslo fakulteto veiklai</t>
  </si>
  <si>
    <t>Sukurta programa; Ugdymo įstaigose jaunų įsidarbinusių pedagogų skaičiaus augimas kasmet</t>
  </si>
  <si>
    <t>Pritaikytas pastatas, esantis Nemuno g. 33, Panevėžyje, KTU Panevėžio technologijų ir verslo fakulteto veiklai</t>
  </si>
  <si>
    <t xml:space="preserve">KTU
Panevėžio technologijų ir verslo fakultetas
</t>
  </si>
  <si>
    <t xml:space="preserve">Veikianti jaunimo informavimo sistema; jaunimo organizacijų veikloje dalyvaujančio jaunimo dalis, nuo bendro jaunimo skaičiaus − 30 proc.; 10 bendrų jaunimo ir miesto savivaldos renginių </t>
  </si>
  <si>
    <t xml:space="preserve">PMSA Švietimo ir jaunimo reikalų skyrius, AJC, Panevėžio jaunimo organizacijų sąjunga „Apskritasis stalas“, Jaunimo reikalų taryba </t>
  </si>
  <si>
    <t>Finansuotų projektų skaičius (ne mažiau kaip 10 per metus)</t>
  </si>
  <si>
    <t xml:space="preserve">Atlikti 3 jaunimo poreikių tyrimai (apklausos)  </t>
  </si>
  <si>
    <t>PMSA Švietimo ir jaunimo reikalų skyrius, AJC, Panevėžio jaunimo organizacijų sąjunga „Apskritasis stalas“</t>
  </si>
  <si>
    <t xml:space="preserve">2.1.2.4. </t>
  </si>
  <si>
    <t>Atsižvelgiant į atliekamus tyrimus ir dialogą su jaunimo organizacijomis, formuoti palankią aplinką, skatinančią jaunimą pasilikti Panevėžio mieste ir realizuoti savo idėjas</t>
  </si>
  <si>
    <t xml:space="preserve">Įkurtas atviras jaunimo centras; 
3 veikiančios atviros jaunimo erdvės 
</t>
  </si>
  <si>
    <t>PMSA Švietimo ir jaunimo reikalų skyrius, AJC</t>
  </si>
  <si>
    <t>PMSA Socialinių reikalų skyrius, socialinių paslaugų įstaigos</t>
  </si>
  <si>
    <t>PMSA Socialinių reikalų skyrius, Panevėžio socialinių paslaugų centras</t>
  </si>
  <si>
    <t>Patenkintas būsto poreikis ­−  ≥ 3,5 proc.</t>
  </si>
  <si>
    <t>PMSA Socialinių reikalų,  Strateginio planavimo, investicijų ir biudžeto skyriai</t>
  </si>
  <si>
    <t>2.2.1.5.</t>
  </si>
  <si>
    <t>2.2.1.6.</t>
  </si>
  <si>
    <t>2.2.1.7.</t>
  </si>
  <si>
    <t>Jaunuolių dienos centro plėtra</t>
  </si>
  <si>
    <t>Parengti ir vykdyti veiksmų planą pereiti nuo institucinės globos prie šeimoje ir bendruomenėje teikiamų paslaugų neįgaliems ir likusiems be tėvų globos vaikams Panevėžio mieste</t>
  </si>
  <si>
    <t xml:space="preserve">Deinstitucionalizuotų paslaugų bendruomenėje sukūrimas neįgaliems suaugusiems asmenims, turintiems proto ir (ar) psichikos negalią, ir senyvo amžiaus asmenims </t>
  </si>
  <si>
    <t>20 naujų paslaugų gavėjų</t>
  </si>
  <si>
    <t>Parengtas ir vykdomas veiksmų planas</t>
  </si>
  <si>
    <t>Apsaugoto būsto: butų ir grupinio gyvenimo namų, kartų namų įkūrimas</t>
  </si>
  <si>
    <t>PMSA Socialinių reikalų skyrius, Jaunuolių dienos centras</t>
  </si>
  <si>
    <t>PMSA Socialinių reikalų skyrius, Socialinių paslaugų centras</t>
  </si>
  <si>
    <t xml:space="preserve">PMSA Socialinių reikalų skyrius, NVO, Viešosios įstaigos </t>
  </si>
  <si>
    <t>Į kultūros ir meno veiklą įtrauktų savanorių skaičius; savanorių pagalba suorganizuotų renginių skaičius (ne mažiau nei 2 renginiai per metus)</t>
  </si>
  <si>
    <t>PMSA Kultūros ir meno, Švietimo ir jaunimo reikalų skyriai, AJC</t>
  </si>
  <si>
    <t>Remti kūrybiškumo ugdymo mieste projektus</t>
  </si>
  <si>
    <t>PMSA Kultūros ir meno, Švietimo ir jaunimo reikalų skyriai</t>
  </si>
  <si>
    <t xml:space="preserve">Paremtų projektų skaičius (ne mažiau nei 2 projektai per metus) </t>
  </si>
  <si>
    <t>Paremtų projektų skaičius (ne mažiau nei 2 projektai per metus)</t>
  </si>
  <si>
    <t>Viešosiose erdvėse suorganizuotų renginių skaičius (ne mažiau nei 20 renginių per metus)</t>
  </si>
  <si>
    <t>Viešųjų erdvių, kuriose įrengtos šiuolaikinio meno instaliacijos, skaičius (ne mažiau nei 5 instaliacijos kas 2 metai)</t>
  </si>
  <si>
    <t xml:space="preserve">PMSA Kultūros ir meno, Miesto infrastruktūros skyriai </t>
  </si>
  <si>
    <t>Remti viešosiose miesto erdvėse organizuojamus išskirtinius renginius, kurie teikia miestui didelį gyvybingumą, gerina miesto įvaizdį vietiniu, nacionaliniu ir tarptautiniu lygiu</t>
  </si>
  <si>
    <t>Paremtų renginių skaičius (ne mažiau nei 14 renginių per metus)</t>
  </si>
  <si>
    <t>PMSA Kultūros ir meno, Sporto  skyriai</t>
  </si>
  <si>
    <t xml:space="preserve">Kasmet plėtoti menininkų, kultūros specialistų keitimąsi patirtimi su miestais partneriais  </t>
  </si>
  <si>
    <t>Įgyvendintų projektų skaičius (ne mažiau nei 2 projektai per metus)</t>
  </si>
  <si>
    <t>PMSA Komunikacijos, Kultūros ir meno skyriai</t>
  </si>
  <si>
    <t>Stipendiją gavusių menininkų skaičius per metus (ne mažiau nei 7 menininkai per metus)</t>
  </si>
  <si>
    <t>Paremtų projektų skaičius (ne mažiau nei 6 projektai per metus)</t>
  </si>
  <si>
    <t xml:space="preserve">Įvykdytos kūrybinės dirbtuvės, įgyvendinti projektai, idėjų konkursai </t>
  </si>
  <si>
    <t>PMSA Kultūros ir meno, Teritorijų planavimo ir architektūros skyriai</t>
  </si>
  <si>
    <t xml:space="preserve">Nuosekliai ir planingai remti mieste vykstančius tarptautinius profesionaliojo meno festivalius </t>
  </si>
  <si>
    <t>Paremtų tarptautinių profesionaliojo meno festivalių skaičius (ne mažiau nei 5 festivaliai per metus)</t>
  </si>
  <si>
    <t>Modernizuotos ekspozicijos</t>
  </si>
  <si>
    <t>PMSA Kultūros ir meno skyrius, Panevėžio kraštotyros muziejus</t>
  </si>
  <si>
    <t>Modernizuotos bibliotekos</t>
  </si>
  <si>
    <t>PMSA Kultūros ir meno skyrius, Panevėžio miesto savivaldybės viešoji biblioteka</t>
  </si>
  <si>
    <t>1. Panevėžio miesto dailės galerijos pastato aktualizavimas</t>
  </si>
  <si>
    <t>2. Moigių namų pastatų komplekso modernizavimas ir pritaikymas visuomenės poreikiams</t>
  </si>
  <si>
    <t xml:space="preserve"> 3. Poeto J.Čerkeso-Besparnio sodybos sutvarkymas</t>
  </si>
  <si>
    <t>4. Panevėžio J. Balčikonio gimnazijos palėpių įrengimas</t>
  </si>
  <si>
    <t xml:space="preserve">5. Panevėžio V.Žemkalnio gimnazijos senojo pastato sutvarkymas </t>
  </si>
  <si>
    <t>6. Panevėžio miesto kapinių tvarkymas</t>
  </si>
  <si>
    <t>7. Miesto istorinėje dalyje esančių gatvių tvarkyba</t>
  </si>
  <si>
    <t>PMSA Teritorijų planavimo ir architektūros,  Miesto infrastruktūros, Strateginio planavimo, investicijų ir biudžeto skyriai</t>
  </si>
  <si>
    <t>PMSA Sporto skyrius</t>
  </si>
  <si>
    <t xml:space="preserve">PMSA Sporto skyrius,
BĮ Kūno kultūros ir sporto centras
</t>
  </si>
  <si>
    <t>PMSA Sporto skyrius,
BĮ Kūno kultūros ir sporto centras</t>
  </si>
  <si>
    <t>2 įvykę bendri renginiai per metus</t>
  </si>
  <si>
    <t>atnaujinti objektai;  naujai pastatyti objektai</t>
  </si>
  <si>
    <t xml:space="preserve"> atnaujintos,  naujai įrengtos sporto aikštelės </t>
  </si>
  <si>
    <t>PMSA Socialinių reikalų skyrius, sveikatos priežiūros įstaigos</t>
  </si>
  <si>
    <t>Įdiegtos ir patobulintos informacinės technologijos sveikatos priežiūros įstaigose</t>
  </si>
  <si>
    <t xml:space="preserve">Vykdomi ir įgyvendinami programos ir projektai </t>
  </si>
  <si>
    <t>PMSA Socialinių reikalų skyrius, sveikatos priežiūros, švietimo įstaigos, VSB</t>
  </si>
  <si>
    <t>Bendradarbiavimo pagrindu įgyvendinti projektai</t>
  </si>
  <si>
    <t>PMSA Socialinių reikalų skyrius, VSB, sveikatos priežiūros įstaigos, NVO</t>
  </si>
  <si>
    <t xml:space="preserve">Vaikų ir jaunimo fizinio aktyvumo didinimas per neformaliojo ugdymo būrelius </t>
  </si>
  <si>
    <t>PMSA Švietimo ir jaunimo reikalų, Sporto skyriai</t>
  </si>
  <si>
    <t>Užtikrinti „Žalos mažinimo kabineto“ veiklą ir užtikrinti tęstinumą</t>
  </si>
  <si>
    <t>PMSA Socialinių reikalų skyrius</t>
  </si>
  <si>
    <t xml:space="preserve">PMSA Švietimo ir jaunimo reikalų skyrius,  Panevėžio apskr. VPK </t>
  </si>
  <si>
    <t>Tarpžinybinio bendradarbiavimo priemonių skaičius (pasitarimai, atlikti bendri patikrinimai), informacijos teikimas saugumo temomis miesto bendruomenei</t>
  </si>
  <si>
    <t xml:space="preserve">Stiprinti tarpžinybinį bendradarbiavimą fiksuojant ir forminant teisės aktų pažeidimus, skatinti miesto bendruomenėje saugios kaimynystės principus ir iniciatyvas </t>
  </si>
  <si>
    <t>PMSA Teisės ir viešosios tvarkos skyrius, Panevėžio apskr. VPK</t>
  </si>
  <si>
    <t>PMSA Miesto infrastruktūros skyrius, Panevėžio apskr. VPK</t>
  </si>
  <si>
    <t>PMSA Miesto infrastruktūros skyrius, Panevėžio apskr. VPK, švietimo, kultūros, sveikatos priežiūros, socialinių paslaugų įstaigos</t>
  </si>
  <si>
    <t>Modernizuota centrinio valdymo elektros sirenų sistema. Savivaldybės teritorijos dengiamumas – 100 %</t>
  </si>
  <si>
    <t xml:space="preserve">Prisijungti prie Gyventojų perspėjimo ir informavimo sistemos </t>
  </si>
  <si>
    <t>Prisijungta prie Gyventojų perspėjimo ir informavimo sistemos</t>
  </si>
  <si>
    <t>PMSA Teisės ir viešosios tvarkos skyrius, koordinacinė taryba</t>
  </si>
  <si>
    <t>PMSA Vidaus administravimo skyrius</t>
  </si>
  <si>
    <t>PMSA Strateginio planavimo, investicijų ir biudžeto skyrius</t>
  </si>
  <si>
    <t>PMSA Teritorijų planavimo ir architektūros skyrius</t>
  </si>
  <si>
    <t>Plėtoti elektroninės demokratijos priemones ir  didinti prieigą prie viešosios informacijos, taikant atviruosius duomenis</t>
  </si>
  <si>
    <t>2 naujos arba modernizuotos esamos elektroninės demokratijos priemonės, atvirųjų duomenų viešinimas pagal įvairias sritis</t>
  </si>
  <si>
    <t>PMSA E. plėtros skyrius</t>
  </si>
  <si>
    <t>Įdiegti elektroninių paslaugų 3 ir 4 brandos lygių viešųjų paslaugų teikimo sistemą</t>
  </si>
  <si>
    <t>3, 4 brandos lygio paslaugų dalis nuo visų elektroninių paslaugų − 60 proc.</t>
  </si>
  <si>
    <t>Plėsti keitimosi elektroniniais dokumentais tarp savivaldos ir kitų institucijų sistemą</t>
  </si>
  <si>
    <t>Išplėsta 1 keitimosi elektroniniais dokumentais, tarp savivaldos ir kitų institucijų, sistema</t>
  </si>
  <si>
    <t xml:space="preserve">PMSA 
E. plėtros, Miesto infrastruktūros, Teritorijų planavimo ir architektūros skyriai
</t>
  </si>
  <si>
    <t>PMSA Švietimo ir jaunimo reikalų, Socialinių reikalų, Kultūros ir meno, Komunikacijos skyriai</t>
  </si>
  <si>
    <t xml:space="preserve">Panevėžio gamtos mokyklos pastato atnaujinimas (modernizavimas) </t>
  </si>
  <si>
    <t>Atnaujintas (modernizuotas) Panevėžio gamtos mokyklos pastatas</t>
  </si>
  <si>
    <t>Panevėžio gamtos mokykla, PMSA Teritorijų planavimo ir architektūros, Strateginio planavimo, investicijų ir biudžeto skyriai</t>
  </si>
  <si>
    <t>3.1.2.2.</t>
  </si>
  <si>
    <t>Iš atsinaujinančių energijos išteklių (biokuro) Panevėžio mieste bus pagaminama apie 60 % miestui reikalingos šilumos energijos</t>
  </si>
  <si>
    <t>Sudarytas vamzdynų pakeitimo planas, atlikta šilumos trasų renovacija</t>
  </si>
  <si>
    <t>Įvertinti investicijų į tinklų atnaujinimą finansines galimybes ir sudaryti vamzdynų pakeitimo planą, atlikti šilumos trasų renovaciją</t>
  </si>
  <si>
    <t>Naujai renovuotų daugiabučių namų augimas &gt; 5 proc.</t>
  </si>
  <si>
    <t>PMSA Miesto infrastruktūros skyrius</t>
  </si>
  <si>
    <t>Projektuoti, įdiegti ir renovuoti lietaus vandens surinkimo, valymo ir nuotekų bei drenažo sistemas Panevėžio mieste</t>
  </si>
  <si>
    <t>Investicijų projekto parengimas; techninių projektų parengimas; lietaus nuotekų sistemos atnaujinimas ir įrengimas; naftos gaudytuvų įrengimas; drenažo sistemos atnaujinimas ir įrengimas; lietaus vandens infiltracijos įrengimas</t>
  </si>
  <si>
    <t xml:space="preserve">UAB „Panevėžio gatvės“, PMSA Miesto infrastruktūros, Strateginio planavimo, investicijų ir  biudžeto skyriai </t>
  </si>
  <si>
    <t>Plečiama antrinių žaliavų surinkimo sistema: įrengta 16 naujų komunalinių ir antrinių žaliavų surinkimo aikštelių, rekonstruota 80 komunalinių ir antrinių žaliavų surinkimo konteinerių aikštelių, įsigyta 16000 individualių antrinių žaliavų konteinerių ir 7000 konteinerių žaliosioms atliekoms kompostuoti individualiose namų valdose</t>
  </si>
  <si>
    <t xml:space="preserve">PRATC,
PMSA Miesto infrastruktūros skyrius
</t>
  </si>
  <si>
    <t>Vykdyti Panevėžio miesto aplinkos monitoringą pagal parengtą ir patvirtintą programą</t>
  </si>
  <si>
    <t>Vykdomas monitoringas: aplinkos oro; Molainių, buvusių filtracijos, laukų teritorijos dirvožemio, požeminio bei paviršinio vandens; tyliosios viešosios zonos triukšmo; maudyklų</t>
  </si>
  <si>
    <t>PMSA Miesto infrastruktūros, Socialinių reikalų skyriai</t>
  </si>
  <si>
    <t>3.2.1.5.</t>
  </si>
  <si>
    <t>3.2.1.6.</t>
  </si>
  <si>
    <t>3.2.1.7.</t>
  </si>
  <si>
    <t>Gatvių valymo technologijų gerinimas Panevėžio mieste</t>
  </si>
  <si>
    <t>Panevėžio miesto savivaldybės aplinkos oro kokybės valdymo programos parengimas ir priemonių įgyvendinimas</t>
  </si>
  <si>
    <t>Vandens telkinių būklės gerinimas Panevėžio mieste</t>
  </si>
  <si>
    <t xml:space="preserve">Įsigyta technika – 1 vakuuminio šaligatvių (gatvių) valymo automobilis, 1 vakuuminio gatvių valymo automobilis </t>
  </si>
  <si>
    <t xml:space="preserve">Parengta ir įgyvendinta  Panevėžio miesto savivaldybės aplinkos oro kokybės valdymo programa </t>
  </si>
  <si>
    <t>Prižiūrėtas 1 vandens telkinys</t>
  </si>
  <si>
    <t xml:space="preserve">AB „Panevėžio specialus autotransportas“ PMSA Miesto infrastruktūros, Strateginio planavimo, investicijų ir  biudžeto skyriai </t>
  </si>
  <si>
    <t xml:space="preserve">PMSA Miesto infrastruktūros, Strateginio planavimo, investicijų ir  biudžeto skyriai </t>
  </si>
  <si>
    <t>3.2.1.8.</t>
  </si>
  <si>
    <t>Vizualios taršos mažinimas Panevėžio mieste</t>
  </si>
  <si>
    <t xml:space="preserve">Pakeistas Panevėžio miesto bendrasis planas;
atlikti viešojo sektoriaus darbai;
integruoti privataus sektoriaus darbai 
</t>
  </si>
  <si>
    <t>PMSA Teritorijų planavimo ir architektūros, Miesto infrastruktūros skyriai</t>
  </si>
  <si>
    <t>Įrengti elektromobilių krovimo infrastruktūrą, skatinant ekologiško transporto naudojimą</t>
  </si>
  <si>
    <t xml:space="preserve">Įrengtos elektromobilių įkrovimo prieigos 
Elektros g., Laisvės a., Parko g., J. Tilvyčio g.
</t>
  </si>
  <si>
    <t>Parengti ir įgyvendinti darnaus judumo planą</t>
  </si>
  <si>
    <t>Parengtas ir įgyvendintas darnaus judumo planas</t>
  </si>
  <si>
    <t>PMSA Strateginio planavimo, investicijų ir  biudžeto, Teritorijų planavimo ir architektūros skyriai</t>
  </si>
  <si>
    <t xml:space="preserve">Rekonstruoti ir plėsti miesto vietinės reikšmės kelių ir gatvių infrastruktūrą </t>
  </si>
  <si>
    <t xml:space="preserve">Atnaujinti ir naujai įrengti keliai ir gatvės;
kitų magistralinių, krašto ir vietinių kelių statyba, rekonstrukcija ir kapitalinis remontas
</t>
  </si>
  <si>
    <t>3.3.2.2.</t>
  </si>
  <si>
    <t>Parengti elektroninio bilieto ir viešojo keleivinio transporto keleivių informavimo sistemų įdiegimo Panevėžio mieste galimybių studiją</t>
  </si>
  <si>
    <t>Parengta studija</t>
  </si>
  <si>
    <t>3.4.1.1.</t>
  </si>
  <si>
    <t>Miesto parkų, poilsio ir rekreacinių zonų kompleksinis sutvarkymas</t>
  </si>
  <si>
    <t>Kompleksiškai sutvarkyta: Panevėžio senvagės teritorija, Skaistakalnio parkas ir jo prieigos, Kultūros ir poilsio parkas, Jaunimo sodas, Kniaudiškių parkas</t>
  </si>
  <si>
    <t xml:space="preserve">PMSA Strateginio planavimo, investicijų ir biudžeto, Teritorijų planavimo ir architektūros, Miesto infrastruktūros skyriai </t>
  </si>
  <si>
    <t>3.4.1.5.</t>
  </si>
  <si>
    <t>3.4.1.7</t>
  </si>
  <si>
    <t>Sutvarkyti Nepriklausomybės aikštę ir jos prieigas</t>
  </si>
  <si>
    <t>Atskirųjų želdynų ir bendro naudojimo teritorijų įrengimas, vaikų žaidimo aikštelių įrengimas, šunims vedžioti skirtos aikštelės įrengimas</t>
  </si>
  <si>
    <t>Sutvarkyti Nevėžio upę ir jo pakrantes</t>
  </si>
  <si>
    <t>Sutvarkyta Nepriklausomybės aikštė ir jos prieigos</t>
  </si>
  <si>
    <t xml:space="preserve">Įrengti atskirieji želdynai ir bendro naudojimo teritorijos; įrengtos vaikų žaidimo aikštelės; įrengta aikštelė šunims vedžioti </t>
  </si>
  <si>
    <t>Sutvarkyta Nevėžio upė ir pakrantės</t>
  </si>
  <si>
    <t>PMSA Strateginio planavimo, investicijų ir biudžeto, Teritorijų planavimo ir architektūros, Miesto infrastruktūros skyriai</t>
  </si>
  <si>
    <t>PMSA Strateginio planavimo, investicijų ir biudžeto, Miesto infrastruktūros skyriai</t>
  </si>
  <si>
    <t>Parengta koncepcija su detaliomis vizualizacijomis, pagamintas maketas</t>
  </si>
  <si>
    <t>3.5.</t>
  </si>
  <si>
    <t>3.5.1</t>
  </si>
  <si>
    <t>3.5.1.1.</t>
  </si>
  <si>
    <t>3.5.1.2.</t>
  </si>
  <si>
    <t>Pagerinti daugiabučių gyvenamųjų namų aplinką</t>
  </si>
  <si>
    <t>Sukurti finansinį paramos mechanizmą „Inovatyvus paveldas“, skirtą atnaujinti (modernizuoti) daugiabučius namus, kuriems taikomi paveldosauginiai reikalavimai (esančių paveldosauginėje miesto zonoje, turinčių saugotinų architektūrinių elementų) ir kurie pasiekia aukštą energetinį efektyvumą</t>
  </si>
  <si>
    <t>Transporto priemonių stovėjimo aikštelių įrengimas, vietinių kelių remontas, rekonstrukcija, dviračių ir pėsčiųjų takų įrengimas, vaikų žaidimų ir sporto aikštelių įrengimas, želdynų ir kraštovaizdžio sutvarkymas</t>
  </si>
  <si>
    <t xml:space="preserve">Parengta paveldosauginių daugiabučių namų, siekiančių aukšto energetinio efektyvumo (B ir aukštesnė klasė), renovacijos dalinio finansavimo, taikytino priemonėms, susijusioms su statinio išorės vaizdu – fasadas (įskaitant balkonus), stogas, – tvarka ir pagal ją įgyvendinamos  priemonės  </t>
  </si>
  <si>
    <t xml:space="preserve">PMSA 
Strateginio planavimo, investicijų ir biudžeto, Miesto infrastruktūros skyriai
</t>
  </si>
  <si>
    <t>PMSA Miesto infrastruktūros, Teritorijų planavimo ir architektūros skyriai</t>
  </si>
  <si>
    <t>Vykdoma pagal skiriamas lėšas (remiamos biudžetinių ir nevyriausybinių  sporto organizacijų veiklos programos)</t>
  </si>
  <si>
    <t>Panevėžio mieste įrengta 16 vaizdo kamerų. Vykdomi vaizdo kameromis transliuojamo vaizdo stebėjimai.</t>
  </si>
  <si>
    <t>PLĖTROS PRIEMONIŲ PLANE NAUDOJAMI SUTRUMPINIMAI</t>
  </si>
  <si>
    <t>Panevėžio miesto savivaldybės administracija</t>
  </si>
  <si>
    <t>Panevėžio mokslo ir technologijų parkas</t>
  </si>
  <si>
    <t xml:space="preserve">KTU </t>
  </si>
  <si>
    <t>LIC</t>
  </si>
  <si>
    <t>Lietuvos inovacijų centras</t>
  </si>
  <si>
    <t>PPAR</t>
  </si>
  <si>
    <t>Panevėžio prekybos, pramonės ir amatų rūmai</t>
  </si>
  <si>
    <t>PVKC</t>
  </si>
  <si>
    <t>Panevėžio verslo konsultacijų centras</t>
  </si>
  <si>
    <t>NVO</t>
  </si>
  <si>
    <t>Nevyriausybinės organizacijos</t>
  </si>
  <si>
    <t>VSB</t>
  </si>
  <si>
    <t>Panevėžio visuomenės sveikatos biuras</t>
  </si>
  <si>
    <t>TIC</t>
  </si>
  <si>
    <t>Panevėžio turizmo informacijos centras</t>
  </si>
  <si>
    <t>PŠC</t>
  </si>
  <si>
    <t>Panevėžio pedagogų švietimo centras</t>
  </si>
  <si>
    <t>VPK</t>
  </si>
  <si>
    <t>Vyriausiasis policijos komisariatas</t>
  </si>
  <si>
    <t>PGV</t>
  </si>
  <si>
    <t>Priešgaisrinė gelbėjimo valdyba</t>
  </si>
  <si>
    <t>AJC</t>
  </si>
  <si>
    <t>Atviras jaunimo centras</t>
  </si>
  <si>
    <t>KTU Panevėžio technologijų ir verslo fakultetas</t>
  </si>
  <si>
    <t>Vykdomi šilumos tinklų hidrauliniai bandymai Panevėžyje atliekami 2 etapais, šalinami pastebėti trūkumai.</t>
  </si>
  <si>
    <t xml:space="preserve">2016 m. parengtas investicijų projektas, projektinis pasiūlymas, pateikta Panevėžio regiono plėtros tarybai. Projektas įtrauktas į Panevėžio regiono projektų sąrašą. 2017 m. pateikta paraiška CPVA  vertinimui. Numatomas projekto įgyvendinimas 2018-2019 m.  </t>
  </si>
  <si>
    <t>2016 m. rugsėjo 1 d. įsteigta nauja biudžetinė įstaiga - Panevėžio atviras jaunimo centras, kurio tikslas - vykdyti atvirą darbą su jaunimu, teikti socialines, pedagogines, psichologines paslaugas 14–29 metų asmenims, sudaryti sąlygas jaunimo užimtumo, neformaliojo ugdymo, lavinimo ir saviraiškos poreikiams tenkinti, socializuotis.
Be Panevėžio atviro jaunimo centro mieste veikia dvi jaunimo erdvės - Atvira jaunimo erdvė bibliotekoje (Vasario 16-osios g. 10) ir "Laisvalaikio Lab'as (KC "Garsas").</t>
  </si>
  <si>
    <t xml:space="preserve"> Modernizuotos  įstaigos</t>
  </si>
  <si>
    <t>Nevėžio upės atkarpoje tarp Nemuno g. ir Vakarinės g. buvo šalinama žolinė augmenija.</t>
  </si>
  <si>
    <t>VšĮ Panevėžio palaikomojo gydymo ir slaugos ligoninė atnaujino ir kompiuterizavo darbo vietas. 2016 m. baigtas įgyvendinti projektas "Elektroninių sveikatos paslaugų plėtra Panevėžio regiono asmens sveikatos priežiūros įstaigose" - VšĮ Panevėžio miesto poliklinikoje, VšĮ  Panevėžio palaikomojo gydymo ir slaugos ligoninėje, VšĮ Panevėžio fizinės medicinos ir reabilitacijos centre.  Įsigyta GMP kvietimo kortelės formos Nr. 110/a elektroninės formos programinės įrangos sistema, atlikti sistemos integracinės tiesioginių duomenų mainų sąsajos su BPC informacine sistema darbai.</t>
  </si>
  <si>
    <t>2.3.4.1.</t>
  </si>
  <si>
    <t>KTU PTVF pajėgomis perkelta Technologijų katedra bei Medžiagotyros laboratorija iš S. Daukanto g. 12  į Nemuno g. 33.
KTU lėšomis įrengta auditorija su naujomis IT priemonėmis, įdiegus technologinių mokslų moduliams reikalingas programas.</t>
  </si>
  <si>
    <t>Atliktas kapitalinis J.Tilvyčio g. remontas. Pradėtas Panevėžio miesto istorinės dalies gatvių, aikščių reikalingos dokumentacijos rengimas.</t>
  </si>
  <si>
    <t>2016 m. parengtas Panevėžio miesto centrinės dalies urbanistinės plėtros alternatyvų tyrimas. Planuojamas rengti  tyrimo detalizavimas ir maketo pagaminimas.</t>
  </si>
  <si>
    <t>Modernizuota  VšĮ Panevėžio palaikomojo gydymo ir slaugos ligoninė-galutinai baigtas modernizuoti slaugos skyrius, aprūpintas šiuolaikine medicinine ir slaugos įranga. Paruoštas investicinis projektas pastato, esančio Sietyno g. 5b Panevėžio mieste rekonstrukcijai, pritaikant šį pastatą VšĮ „Panevėžio miesto greitosios pagalbos stotis“ įstaigos veiklai, gerinant darbo sąlygas ir aptarnavimo kokybę. VšĮ Panevėžio fizinės medicinos ir reabilitacijos centras atliko įvairius remonto darbus.</t>
  </si>
  <si>
    <t>Ieškoma galimybių 2018-2020 metais dalyvauti ES paramos investicijų priemonėse. Bendraujama su LVPA, siekiant pagrįsti PMTP infrastruktūros plėtros poreikį.</t>
  </si>
  <si>
    <t>Projektas užbaigtas.</t>
  </si>
  <si>
    <t>Priemonių įvykdymas (proc.)</t>
  </si>
  <si>
    <t>3 priedas</t>
  </si>
  <si>
    <t>Panevėžio miesto plėtros 2014–2020 metų strateginio plano 
įgyvendinimo 2017 metų ataskaitos, pritartos 2018 m. rugsėjo  d. 
sprendimu Nr. ,</t>
  </si>
  <si>
    <t>PRIEMONIŲ ĮGYVENDINIMO LYGIO RODIKLIAI UŽ 2017 M.
IŠ VISO (VISI PRIORITETAI)</t>
  </si>
  <si>
    <t>2017 m.</t>
  </si>
  <si>
    <t>2017 metai</t>
  </si>
  <si>
    <t>1.1.2.3.</t>
  </si>
  <si>
    <t>Nustatyti darbo jėgos, pagal kvalifikacijas ir profesijas, metropolinėje zonoje trūkumą ir paklausą, mobilumo galimybes</t>
  </si>
  <si>
    <t>Atliktas tyrimas</t>
  </si>
  <si>
    <t>Darbo birža, PPAR, verslo struktūros, PMSA Miesto plėtros skyrius</t>
  </si>
  <si>
    <t>1.1.4.1.</t>
  </si>
  <si>
    <t>1.1.4.2.</t>
  </si>
  <si>
    <t>1.1.4.3.</t>
  </si>
  <si>
    <t>1.1.4.</t>
  </si>
  <si>
    <t>Kokpleksiškai plėtoti ir atnaujinti viešąją infrastruktūrą</t>
  </si>
  <si>
    <t>Atlikti Panevėžio autobusų stoties teritorijos konversiją, pritaikant ją komercinei ir bendruomenių veiklai</t>
  </si>
  <si>
    <t>Sutvarkyti autobusų stoties prieigas</t>
  </si>
  <si>
    <t>Sutvarkyti Laisvės aikštę ir jos prieigas</t>
  </si>
  <si>
    <t xml:space="preserve">Atnaujintas autobusų stoties pastatas (pritaikant ir naujoms veikloms);
Sutvarkyta teritorija (suteikiant tinkamas funkcijas miesto centrinei daliai)
</t>
  </si>
  <si>
    <t>Sutvarkytos autobusų stoties prieigos</t>
  </si>
  <si>
    <t>Kompleksiškai sutvarkyta Laisvės aikštė ir jos prieigos</t>
  </si>
  <si>
    <t xml:space="preserve">PMSA 
Strateginio planavimo, investicijų ir biudžeto, Teritorijų planavimo ir architektūros skyriai,
UAB „Panevėžio autobusų parkas“
</t>
  </si>
  <si>
    <t xml:space="preserve">PMSA 
Strateginio planavimo, investicijų ir biudžeto, Teritorijų planavimo ir architektūros, Miesto infrastruktūros  skyriai
</t>
  </si>
  <si>
    <t>PMSA Strateginio planavimo, investicijų ir biudžeto, Teritorijų planavimo ir architektūros, Miesto infrastruktūros  skyriai</t>
  </si>
  <si>
    <t>2.2.1.4.</t>
  </si>
  <si>
    <t xml:space="preserve">VšĮ Šv. Juozapo globos namų infrastruktūros modernizavimas ir paslaugų plėtra įkuriant savarankiško gyvenimo namus </t>
  </si>
  <si>
    <t>Savarankiško gyvenimo namų įkūrimas, Globos namų pastato remontas ir teritorijos pritaikymas asmenims, turintiems fizinę negalią, transporto priemonių, įrangos įsigijimas</t>
  </si>
  <si>
    <t xml:space="preserve">VšĮ Šv. Juozapo globos namai, PMSA Socialinių reikalų skyrius </t>
  </si>
  <si>
    <t>2.3.3.5.</t>
  </si>
  <si>
    <t>Įkurti Stasio Eidrigevičiaus menų centrą Panevėžyje</t>
  </si>
  <si>
    <t>Įkurtas Stasio Eidrigevičiaus menų centras Panevėžyje</t>
  </si>
  <si>
    <t>2.3.4.4.</t>
  </si>
  <si>
    <t>G. Petkevičaitės-Bitės memorialinės ekspozicijos aktualizavimas</t>
  </si>
  <si>
    <t>Aktualizuota G. Petkevičaitės-Bitės memorialinė ekspozicija</t>
  </si>
  <si>
    <t>PMSA Teritorijų planavimo ir architektūros, Kultūros ir meno skyriai</t>
  </si>
  <si>
    <t xml:space="preserve">8 išmaniojo miesto priemonės </t>
  </si>
  <si>
    <t>3.1.2.5.</t>
  </si>
  <si>
    <t>Miesto apšvietimo sistemų efektyvumo didinimas</t>
  </si>
  <si>
    <t>Galimybių studijos (specialiojo plano) parengimas; miesto apšvietimo automatinių reguliavimo sistemų įrengimas, LED šviestuvų įrengimas miesto gatvių apšvietimo sistemose</t>
  </si>
  <si>
    <t>3.4.1.2.</t>
  </si>
  <si>
    <t>Viešųjų erdvių prie Panevėžio bendruomenių rūmų sutvarkymas</t>
  </si>
  <si>
    <t>Sutvarkytos viešosios erdvės  prie Panevėžio bendruomenių rūmų</t>
  </si>
  <si>
    <t>PMSA Strateginio planavimo, investicijų ir biudžeto, Kultūros ir meno skyriai</t>
  </si>
  <si>
    <t>3.4.1.4.</t>
  </si>
  <si>
    <t>Teritorijos prie „Ekrano“ marių konversija, pritaikant ją aktyviam poilsiui, užimtumui ir vietos verslo skatinimui</t>
  </si>
  <si>
    <t xml:space="preserve">Įrengtas paplūdimys;
sutvarkyta ir pritaikyta aktyviam poilsiui, užimtumui ir vietos verslo skatinimui teritorija prie „Ekrano“ marių
</t>
  </si>
  <si>
    <t>3.4.2.5.</t>
  </si>
  <si>
    <t>Miesto prieigų sutvarkymas, riboženklių statyba ir atnaujinimas</t>
  </si>
  <si>
    <t>Sutvarkytos 3 miesto prieigos, kuriose įrengti riboženkliai</t>
  </si>
  <si>
    <t>2017 m. nebuvo kreiptasi dėl lengvatų teikimo.</t>
  </si>
  <si>
    <t xml:space="preserve">2017 m. surengta 12 seminarų, diskusijų. PVKC teikė nemokamą konsultaciją, seminarus norintiems pradėti savo verslą. 172 gyventojams suteikta 180 val. konsultacijų verslo pradžios klausimais. Smulkiojo ir vidutinio verslo skatinimo priemonėms 2017 m. skirta 5,4 tūkst. Eur. 22  įmonėms išpirktas plotas parodoje „EXPO Aukštaitija“. Įsteigtas prizas 2017 m. inovatyviausiai Panevėžio miesto įmonei (UAB „Rifas“). </t>
  </si>
  <si>
    <r>
      <rPr>
        <sz val="9"/>
        <rFont val="Times New Roman"/>
        <family val="1"/>
      </rPr>
      <t xml:space="preserve">Leidimai, licenzijos, įvairios sąlygos išduodami pagal įstatymuose numatytus terminus. 2017 m. supaprastinta leidimų prekiauti ir teikti paslaugas viešose vietose išdavimo tvarka. 
Įdiegta pažangi skaitmeninio turinio vaizdo ir konferencinė įranga. Plėtojant geografinės informacinės sistemos paslaugas  gyventojams, įdiegtas geoportalas maps.panevezys.lt ir technologiškai paruošta interneto svetainė globalus.panevezys.lt. Įdiegtas tiesioginės transliacijos bei posėdžių archyvo sistemos įrašų stebėjimo per YouTube platformą funkcionalumas.
Visiems miesto mokiniams sudaryta galimybė naudotis skaitmenine privalomąja grožine literatūra. Savivaldybės interneto svetainėje sukurtos 4 naujos paslaugos, 1 paslauga panaikinta ir atnaujintos 102 paslaugos. Parengta informacinė medžiaga, susijusi su portale epaslaugos.lt teikiamomis elektroninėmis paslaugomis ir pateikta Panevėžio miesto Savivaldybės viešosioms bibliotekoms. Elektroninių paslaugų naudojimas išaugo nuo 38 elektroninių paslaugų užsakymų už 2016 m. iki 260 paslaugų už 2017 m. </t>
    </r>
    <r>
      <rPr>
        <sz val="9"/>
        <color rgb="FFFF0000"/>
        <rFont val="Times New Roman"/>
        <family val="1"/>
      </rPr>
      <t xml:space="preserve">
</t>
    </r>
  </si>
  <si>
    <t>Parengta galimybių studija „Panevėžio geležinkelio krovinių regioninio terminalo (logistikos centro) prie „Rail Baltica“ įrengimas“;
„Rail Baltica“ vėžės techninio projekto rengimo metu numatyta ir suprojektuota krovinių stotis prie numatomos keleivių stoties</t>
  </si>
  <si>
    <t>Verslo struktūros, Panevėžio miesto ir rajono savivaldybės</t>
  </si>
  <si>
    <t>2017-01-26 priimtas Tarybos sprendimu Nr. 1-26 patvirtintos Panevėžio miesto autobusų stoties ir besiribojančių teritorijų konversijos, naujos Panevėžio miesto autobusų stoties statybos investicijų projekto įgyvendinimo, investuotojo  atrankos konkurso sąlygos. Atlikta investuotojo atranka ir suderintas investicijų sutarties projektas. Atrankos konkursas paskelbtas 2017-02-10, atrinktas investuotojas ir Tarybos 2018-01-25  sprendimu Nr. 1-3 patvirtintas  investicijų sutarties su investuotoju UAB "Baltiches Haus" projektas.</t>
  </si>
  <si>
    <t>2017- 05-17 paskelbtas  Laisvės aikštės su prieigomis, viešųjų erdvių prie Laisvės a. bei Autobusų stoties prieigų sutvarkymo architektūrinės idėjos konkursas. 2017-10-31 atrinktas konkurso nugalėtojas "VŠĮ Studija 501", kuri rengia techninius projektus. Autobusų stoties prieigų sutvarkymo techninis projektas bus užbaigtas rengti 2018 m.</t>
  </si>
  <si>
    <t>2017 m. vyko  Panevėžio miesto mero, administracijos vadovų susitikimai su verslo atstovais, Panevėžio verslo taryba.</t>
  </si>
  <si>
    <t xml:space="preserve">2017 m. dalyvauta tarptautinėje turizmo ir laisvalaikio parodoje Vilniuje „Adventur2017“; tarptautinėje turizmo parodoje Rygoje, „Balttour2017“;  5-ajame Lietuvos turizmo forume „Valstybės atkūrimo šimtmečiui – konkurencingas ir darnusis turizmas“.
Panevėžio Turizmo informacijos centras (TIC) ruošia naujo dizaino ir valdymo svetainę, TIC facebook profilį. TIC visais sezonais  dirba be pietų pertraukos. Veikia internetinė svetainė www.panevezysinfo.lt.  2017 metais buvo organizuoti pagrindiniai renginai -12 nemokamų ekskursijų penktadieniais po gražiausias Panevėžio miesto vietas, Europos paveldo dienos „Kultūrinis kraštovaizdis: nuo piliakalnių iki miesto bokštų“, nemokami renginiai rugsėjo 15 d.; nemokamas turas Pasaulinei turizmo dienai rugsėjo 28 d. 
2017 m. išleista brošiūra „Susipažinkime Panevėžyje, susitikime penktadienį“ (nauji turistiniai maršrutai, Siauruko grafikas, 2017 m. renginių grafikas)- 2000 vnt.; dviračių maršrutų trasų žemėlapis- 300 egz.; reklaminiai kalendoriai- 1000 egz. </t>
  </si>
  <si>
    <t xml:space="preserve">2017 metais daugiabučių namų 5 kiemuose  buvo įrengta  danga ir vaikų žaidimo aikštelės, viešosiose erdvėse pakeisti krepšinio lankai, lentos, suoleliai, keisti stovai. Atlikta dalis rekonstrukcijos darbų įgyvendinant projektą „Panevėžio  „Žemynos" progimnazijos sporto aikštyno  rekonstravimas". 
Pradėta Lengvosios atletikos maniežo stogo renovacija. Pirmam projekto įgyvendinimo etapui iš Valstybės kapitalo investicijų programos gauta 100 tūkst. Eur.
Savivaldybės lėšomis atlikti plaukimo baseino, V. Variakojo, „Aukštaitijos“, „Nevėžio“ sporto kompleksų, lengvosios atletikos maniežo, netradicinių sporto šakų rampos remonto darbai, gerėjo Ledo arenos infrastruktūra. </t>
  </si>
  <si>
    <t xml:space="preserve">Jaunimo balsą atstovauja 5 viešai išrinkti jaunuoliai (jaunimo reikalų tarybos nariai).
Jaunimas buvo įtrauktas į įvairių komiisjų, darbo grupių veiklas, kartu su Savivaldybės atstovais organizavo renginius. 
Bendradarbiaujant su Jaunimo reikalų departamentu, jaunimo reikalų taryba suorganzuoti 1 mokymai.
2017 m. aktyviai dirbo AJC. Jo veiklose dalyvavo daugiau nei 3 000 jaunuolių, vyko per 30 renginių. AJC tapo „Eurodesk“ atstovybe, akredituota tarptautinius savanorius priimančia organizacija.
Po 5 metų pertraukos suorganizuoti Panevėžio jaunimo apdovanojimai.
</t>
  </si>
  <si>
    <t>Siekiant pagerinti jaunų žmonių laisvalaikio ir užimtumo galimybes Panevėžyje rengta apklausa, kurios tikslas – ištirti laisvalaikio ir užimtumo tendencijas, plėtros galimybes. Tyrime dalyvavo per 500 jaunuolių. Rengiamas priemonių planas esamai situacijai gerinti.</t>
  </si>
  <si>
    <t>2017-03-01 pateikta projekto paraiška CPVA,  finasavimo sutartis pasirašyta 2017 m. birželio 21 d. Projektui skirtas  100 proc.finansavimas. Nupirktos Šv. Juozapo globos namų I korpuso (Katedros a. 3) dalies kapitalinio remonto ir pastato (Katedros a. 4) rekonstravimo techninio projekto parengimo paslaugos. Parengtas I korpuso dalies kapitalinio remonto  techninis projektas, rekonstravimo projektas bus užbaigtas rengti 2018 m. Projektą įgyvendina VšĮ Šv. Juozapo globos namai.</t>
  </si>
  <si>
    <t>Stipendijos skirtos 10 menininkų. Trim menininkams skirta po 1500 Eur,  keturiems - po 900 Eur, trim - po 600 Eur.</t>
  </si>
  <si>
    <t>Atliktas S.Eidrigevičiaus menų centro ir jo galimų padalinių funkcinės ir institucinės sąrangos, misijos ir veiklų nustatymo mokslinis tarpinstitucinis tyrimas, parengtas S.Eidrigevičiaus miestui dovanojamos kolekcijos aprašas, atliktas  K/t "Garsas" pastato ir konstrukcijos techhninės būklės vertinimas, nupirktos S. Eidrigevičiaus menų centro techninio projekto parengimo paslaugų pirkimui administravimo paslaugos.</t>
  </si>
  <si>
    <t>2017 m. atrinktas  Senvagės teritorijos kompleksinio, Skaistakalnio ir prieigų  poeto J. Besparnio-Čerkeso sodybos sutvarkymo architektūrinės idėjos konkurso nugalėtojas MB "Pupa- strateginė urbanistika", su kuria sudarytos sutartys rengti šių objektų techninius projektus. Rengiamas poeto J. Besparnio -Čerkeso sodybos sutvarkymo techninis projektas, užbaigtas rengti  2018 m. 02 mėn.  Parengtas investicijų projektas ir  projekto paraiška,  2018 m. pagal konkursinę priemonę bus teikiama CPVA.</t>
  </si>
  <si>
    <t>2017 m. užbaigti  Panevėžio V.Žemkalnio gimnazijos senojo pastato tvarkybos ir remonto darbai.</t>
  </si>
  <si>
    <t>Vykdoma pagal skiriamas lėšas. 2017 metais parengti aprašai ir atlikti tvarkybos darbai: savanorių kapuose,   knygnešių kapuose, Vladislavo ir Česlovo Chmielevskių kapavietėse (Apvaizdos takas). Įrengtos rodyklės, žyminčios žymių žmonių kapus  (Kristaus karaliaus katedros kapinėse, Ramygalos g.).   Parengtas pravoslavų kapinių komplekso tvarkybos aprašas ir atlikti tvarkybos darbai ( J. Tilvyčio –Krekenavos g. kampas).</t>
  </si>
  <si>
    <t xml:space="preserve">2017 m. surengta 14 nekomercinių sporto ir kultūros renginių „Cido“ arenoje; suorganizuota 590 sporto varžybų ir kitų renginių.  Panevėžio m.savivaldybės sutartiniai įsipareigojimai 2017 m. dėl Panevėžio universalios sporto arenos "Cido" veiklos siekė 598 tūkst. Eurų.
</t>
  </si>
  <si>
    <t xml:space="preserve">2017 m. pradėta Lengvosios atletikos maniežo stogo renovacija. Pirmam projekto įgyvendinimo etapui iš Valstybės kapitalo investicijų programos gauta 100 tūkst. Eur. Savivaldybės lėšomis atlikti plaukimo baseino, V. Variakojo, „Aukštaitijos“, „Nevėžio“ sporto kompleksų, lengvosios atletikos maniežo, netradicinių sporto šakų rampos remonto darbai, gerėjo Ledo arenos infrastruktūra. </t>
  </si>
  <si>
    <t xml:space="preserve"> 2017 metais buvo sutvarkyta ir įrengta 18 sporto aikštelių (pakeisti krepšinio lankai, lentos, suoleliai, keisti stovai). Daugiabučių 5 kiemuose (šalia Klaipėdos g. 94, 94A, 96, Statybininkų g. 3, 5, 7, F. Vaitkaus g. 6, Kosmonautų g. 1, 3, 5, Klaipėdos g. 136, 140, 142, Ateities g. 4–16; šalia Projektuotojų g. 16, 18, 20, 22, Molainių g. 64, 66, 68; šalia Kniaudiškių g. 41 ̶ 55, Molainių g. 8 ̶ 46; šalia Ateities g. 34 ̶ 50, Parko g. 75 ̶ 101, Dariaus ir Girėno g. 39) įrengė dangą ir vaikų žaidimo aikšteles. Dėl lėšų trūkumo prie Statybininkų g. 26, 28, 30, 32, 34, 36, 38, 40, 42, 44 namų įrengta tik danga. </t>
  </si>
  <si>
    <t xml:space="preserve">Finansuoti 22 projektai neigiamų socialinių veiksnių prevencijai įgyvendinti:  „Sakydamas „Ne“, sakau – „Žinau“; „Gražūs darbai –  šaunūs vaikai“; „Stok! Pagalvok! Pirmyn!“; „Saugūs namai -  laimingi vaikai“; „Noriu būti saugus“;  „Stok-pagalvok-veik“; „Kartu mes galime daugiau“; „Mes prieš, o Tu? 2017“; „Saugią bendruomenę kurkime kartu“; „Būk saugus ir užimtas - 2“; „Tėvų klubas „Mes galim 3“; „Tu turi teises ir pareigas! Kokias pareigas?“; „Mokome gyventi be smurto “; Žodis žeidžia, žodis gydo“; „Darni šeima“; „Per žinojimą – į gyvenimą be smurto“; „Teisingu taku“; „Viešojo saugumo stiprinimas teikiant pagalbą prostitucijos ir prekybos žmonėmis aukoms“; „Saugus krepšininkas“; „Aš saugus ir laimingas“; Socialinio ir emocinio intelekto ugdymas su „Kimochi“; „Stiprūs tėvai“.
</t>
  </si>
  <si>
    <t xml:space="preserve">Tvarkoma pagal skiriamas lėšas. 2017 m. įrengtas 3 pėsčiųjų (Vasario 16-osios g. 40, Vilties g. 20, Parko g.) perėjų kryptinis LED apšvietimas. Papildomas šviesoforas ir garsinė signalizacija akliesiems – reguliuojamoje pėsčiųjų perėjoje J. Basanavičiaus g. (ties Elektros g.), garsinė signalizacija akliesiems – J. Basanavičiaus g. ̶ Beržų g., J. Basanavičiaus g. ̶ Vilniaus g., Klaipėdos  ̶ Nemuno g. sankryžose. Suremontuoti Vakarinės g. ̶ Pramonės g. ̶ J. Janonio g., Klaipėdos g. ̶ F. Vaitkaus g. sankryžų šviesoforų postai. Įrengti greičio mažinimo kalneliai J. Tilvyčio g. ir Parko g. Atlikta 14 042,95 kv. m gatvių horizontalaus ženklinimo darbų.
Siekiant didesnio bendruomenės saugumo, nuo balandžio mėn. gatvėse šviesoforinė signalizacija veikia visą parą.
</t>
  </si>
  <si>
    <t>2017 m. buvo organizuojami teminiai, specifiniai mokymai ir seminarai Panevėžio miesto savivaldybės administracijos darbuotojams.</t>
  </si>
  <si>
    <t xml:space="preserve">2017 m. buvo rengiami žemės sklypų formavimo ir pertvarkymo projektai. 2016 m. baigtas įgyvendinti  projektas "Panevėžio miesto teritorijų planavimo dokumentų parengimas, II etapas". Viso projekto vertė-252,6 tūkst.eurų. Iš jų ES-205,7 tūkst.eurų, SB-46,9 tūkst.eurų
</t>
  </si>
  <si>
    <t>Įdiegta pažangi skaitmeninio turinio vaizdo ir konferencinė įranga. Plėtojant geografinės informacinės sistemos paslaugas  gyventojams, įdiegtas geoportalas maps.panevezys.lt ir technologiškai paruošta interneto svetainė globalus.panevezys.lt. Įdiegtas tiesioginės transliacijos bei posėdžių archyvo sstemos įrašų stebėjimo per YouTube platformą funkcionalumas.</t>
  </si>
  <si>
    <t xml:space="preserve">Visiems miesto mokiniams sudaryta galimybė naudotis skaitmenine privalomąja grožine literatūra.  Savivaldybės interneto svetainėje sukurtos 4 naujos paslaugos, 1 paslauga panaikinta ir atnaujintos 102 paslaugos. Parengta informacinė medžiaga, susijusi su portale epaslaugos.lt teikiamomis elektroninėmis paslaugomis ir pateikta Panevėžio miesto Savivaldybės viešosioms bibliotekoms. Visų Panevėžio miesto bibliotekų darbuotojai apmokyti kaip naudotis portalo epaslaugos.lt  paslaugomis. Elektroninių paslaugų naudojimas išaugo nuo 38 elektroninių paslaugų užsakymų už 2016 m. iki 260 paslaugų už 2017 m. </t>
  </si>
  <si>
    <t>Įdiegtos naujos informacinės sistemos (pvz., „E.sąskaita“). Toliau tęsiami informacinių sistemų, atskirų modulių integravimo darbai, įdiegti nauji informacinių sistemų ir duomenų bazių funkcionalumo, duomenų patikimumo bei saugumo užtikrinimo technologiniai ir programiniai sprendimai (pvz., dokumentų valdymo sistema „Avilys“, finansų apskaitos valdymo pagal VSAFAS „Biudžetas VS “.</t>
  </si>
  <si>
    <t xml:space="preserve">Visos Savivaldybės biudžetinės įstaigos prijungtos prie E. pristatymo informacinės sistemos, įstaigų darbuotojai apmokyti su ja dirbti.
</t>
  </si>
  <si>
    <t xml:space="preserve">2017 m. finansuotas 31 projektas: „Parama maistu: ne išmetame, o atiduodame skurstantiems“, Sidabrinė linija“, Kartų pynė“,„Sparnuotosios sūpynės“, „Savanoriškos globos ir maitinimo paslaugos namų aplinkoje“, „Neįgaliųjų įtrauktis į organizacijos veiklas ir pilietiškumo skatinimas“, Betliejaus“ valgyklėle“ Šimtmečio jūrmylė“, Sveika gyvensena diabeto valdymui“, „Informacinė sklaida siekiant didinti Panevėžio miesto Aukštaičių-Žemaičių ir kitos miesto bendruomenės gyventojų užimtumą“ Lietuvos agentūros „SOS vaikai“ Panevėžio skyriui (teikti kompleksinę pagalbą vaikui ir motinai), Aukštaitijos krepšinio mokyklos įgūdžių akademijai, „Mes galim daug nuveikt kartu“ ,Liekupio bendruomenės Palapinių miesteliui, „Grožio mozaika“ tarptautinis vaikų ir jaunimo festivalis-konkursas „Coliukė“ „Panevėžio apskrities ikikrikščioniškos šventvietės“, „Senamiestiečio“ bendruomenės „Bendruomenių bendradarbiavimo skatinimas“, VšĮ „Inkocentras“ „Judėjimas – raktas į kokybišką senatvę“, labdaros draugijos „Atjauta“ „Šiandien mes pėstieji, greit būsim vairuotojai“, „Senolių“ klubo „Kas dainuoja – tas nesensta“, „Nelik vienas“, Aklųjų ir silpnaregių vaikų globos bendrijos „Žvilgsnis“ vaikų vasaros programa, vietos bendruomenės „Už upės“ mažosios architektūros objektams su sumontuotomis pašto dėžutėmis ir informacinėmis lentomis, pensininkų bendrijos „Panevėžio bočiai" bendruomeniškumo sklaidos projektas, Lietuvos pasauliečių Pranciškonų ordino Panevėžio regiono brolija (jaunųjų lyderių ugdymui), jaunimo turizmo ir aktyvaus laisvalaikio klubo „Klajūnas“ projektui „Nepabėk iš proto“, kūrybinių užsiėmimų programa neįgaliesiems „Rudens spalvos“,  „Bendravimas – sveikatos šaltinis“, Panevėžio vietos veiklos grupei (socialinės rizikos grupės vaikų popietei su sporto žvaigžde), Neįgaliųjų integracijos centrui („Aš ir tu – mes kartu“), Panevėžio krašto žmonių su negalia sąjungai („Turiningai ir prasmingai“).
</t>
  </si>
  <si>
    <t>Paremti 10 profesionalaus meno projektų:  kino meno (1), dailės (6),  teatro meno (2), literatūros (1).</t>
  </si>
  <si>
    <t>Tęsiama Savivaldybės energinio efektyvumo didinimo daugiabučiuose namuose programa. Baigtas 11 namų modernizavimas (iš jų 6 dalyvauja Savivaldybės programoje, 5 – savarankiškai). Savivaldybė pateikė paraiškas atnaujinti dar 26 daugiabučius. Jų modernizavimo projektai bus įgyvendinami 2018 m.</t>
  </si>
  <si>
    <t>Vykdoma pagal gautas lėšas iš KPPP ir Valstybės biudžeto. 2017 m. atlikta dalis A. Mackevičiaus g. (nuo A. Mackevičiaus g. 57 iki 57A) rekonstrukcijos darbų, praplėstos Pašilių kapinės, parengtas Stetiškių g. (nuo Aitvarų g. iki Stetiškių g. 42) rekonstravimo projektas ir atlikta dalis darbų, parengti Pušaloto g. dalies kapitalinio remonto, Statybininkų g. rekonstrukcijos, Stoties g., Pušaloto g. ir Marijonų g. sankryžos rekonstravimo techniniai projektai ir atliktos ekspertizės, rengiami Molainių g. (nuo Projektuotojų g. iki Molainių g. pabaigos) rekonstrukcijos, Šiaurinės g. (nuo Pramonės g. iki Smėlynės g.) statybos techniniai projektai, atlikta Marijonų g. kapitalinio remonto projekto ekspertizė, parengtas A. Jakšto g. rekonstravimo techninis projektas.</t>
  </si>
  <si>
    <t>2017 m. parengta projekto paraiška ir pateikta  CPVA, pasirašyta finansavimo sutartis. Nupirktos projektavimo paslaugos, rengiamas techninis projektas.</t>
  </si>
  <si>
    <t>2017 m. parengta projekto paraiška ir pateikta CPVA, pasirašyta finansavimo sutartis. Nupirkta projektavimo paslauga, rengiamas techninis projektas (I etapas), kuris bus užbaigtas 2018 m.</t>
  </si>
  <si>
    <t>2017 m. pateikta projekto paraiška CPVA ir pasirašyta projekto finnasavimo sutartis. Nupirktos projektavimo paslaugos, rengiamas techninis projektas, kuris bus užbaigtas 2018 m.</t>
  </si>
  <si>
    <t xml:space="preserve">Mieste atnaujinta mažoji architektūra (pastatyti nauji ir suremontuoti esami suoliukai, įrengtos laužavietės miesto renginių metu,  pakeisti   kelio informaciniai ženklai, nuorodos, lentelės).  
Daugiabučių 5 kiemuose įrengta danga ir vaikų žaidimo aikštelės. </t>
  </si>
  <si>
    <t>2017 m. pasirašyta projekto „Nevėžio upės ir pakrančių sutvarkymas (atkarpa nuo Stoties g. tilto iki Nemuno g. tilto)“ finansavmo sutartis su CPVA. Projektas įgyvendinamas (nupirktos projektavimo paslaugos, parengtas techninis projektas).</t>
  </si>
  <si>
    <t xml:space="preserve">2017 m. neskirtos lėšos. Darbai artimiausiu metu neplanuojami dėl lėšų stokos. </t>
  </si>
  <si>
    <r>
      <rPr>
        <sz val="9"/>
        <rFont val="Times New Roman"/>
        <family val="1"/>
      </rPr>
      <t>2017 m. buvo platinamos dviračių takų atkarpos, prižiūrima ir atnaujinama mažoji architektūra, atliekami asfalto dangos remonto darbai, frezuojant ir asfaltuojant atskirus plotus, remontuojamos daugiabučių namų įvažos.</t>
    </r>
    <r>
      <rPr>
        <sz val="9"/>
        <color rgb="FFFF0000"/>
        <rFont val="Times New Roman"/>
        <family val="1"/>
        <charset val="186"/>
      </rPr>
      <t xml:space="preserve">
</t>
    </r>
    <r>
      <rPr>
        <sz val="9"/>
        <rFont val="Times New Roman"/>
        <family val="1"/>
      </rPr>
      <t>2017 m.nupirktos projekto "Dviračių takų plėtra Panevėžyje (nuo Klaipėdos g. iki Ramygalos g.) rekonstrukcija ir trūkstamų atkarpų įrengimas" investicijų projekto parengimo paslaugos, parengtas techninis projektas, atlikta projekto ekspertizė.</t>
    </r>
  </si>
  <si>
    <t>J.Balčikonio gimnazija yra parengusi ir su Panevėžio Kultūros paveldo dapartamentu suderinusi specialiuosius paveldosaugos reikalavimus dėl palėpių įrengimo. Techninį projektą rengia J.Balčikonio gimnazija. Parengus projektą, bus prašoma lėšų iš  Kultūros paveldo departamento ir savivaldybės biudžeto.</t>
  </si>
  <si>
    <t>2017 m. nebuvo ruošiami  pastatų atnaujinimo, esančių miesto istorinėje dalyje, dokumentai, pagal kuriuos būtų nustatomas  nekilnojamojo kultūros paveldo objektų tvarkymo planas (tvarka), kadangi planas reikalauja didelių išlaidų. Tokią tvarką planuojame parengti 2019 m.</t>
  </si>
  <si>
    <t xml:space="preserve">KTU PTVF 2017 m. kartu su kitų institucijų partneriais teikė paraišką Horizon 2020 Call: H2020-EE-2016-2017 (ENERGY EFFICIENCY), t.p. 2016 m.  KTU PTVF bendradarbiavo su Singapūro nacionalinio universiteto (NUS) mokslininkais ir teikė paraišką  JAV Brown universitetui dėl elektros energijos taupymo projekto BIARI finansavimo. Finansavimas negautas.
</t>
  </si>
  <si>
    <t>2017 metais Panevėžio teritorinė darbo birža atliko 2018 metų Panevėžio regiono darbo rinkos prognozę (tyrimą), remiantis ekonominių ir demografinių rodiklių analizės rezultatais, šalies ekonomikos ekspertų išvadomis, taip pat darbdavių atsakymais į klausimus apie verslo perspektyvas, darbo vietų steigimą ir likvidavimą įmonėse.</t>
  </si>
  <si>
    <t xml:space="preserve">Savivaldybės interneto svetainėje investuotojams skirta speciali rubrika. Skleista informacija apie verslo sėkmės istorijas: laimėtus "Lietuvos eksporto prizo", "Darbo žvaigždės", LPK garbės aukso ženklo, Metų inovacijų įmonės, VMI ir kt. apdovanojimus.  </t>
  </si>
  <si>
    <t>2017 m. tarptautinėje parodoje "Expo Aukštaitija" pristatyti 2014-2020 m. numatomi įgyvendinti miesto veidą atnaujinsiantys investicijų projektai. Savivaldybė prisidėjo prie ekonominio leidinio "Aukštaitijos verslas" leidybos, kur skelbė informaciją apie savo planuojamus projektus. Apie tai skelbta ir respublikiniame žurnale "IQ", straipsnių ciklu dienraštyje "Sekundė", Baltijos naujienų agentūros portale www.bns.lt, respublikiniame naujienų portale www.alfa.lt Panevėžio PPAR  pristatatė  miesto ekonominę investicinę aplinką Latvijoje, Olandijoje, Švedijoje, Brazilijoje, dalyvavo 8 verslo misijose.</t>
  </si>
  <si>
    <t>2017 m. parengta ir įgyvendinta miesto rinkodaros programa. Siekiant labiau aktualizuoti 2014-2020 m. miesto infrastruktūros pokyčius, naudojama komunikacijos linija ir ženklas "Panevėžys atsinaujina", omunikacijos sklaida vykdoma įvairiomis priemonėmis (reklamos stendai, suvenyrai, pranešimai, reportažai, 3D piešinys Laisvės a. ir kt.). Investiciniai miesto projektai pristatyti www.15min.lt, www.alfa.lt, www.bns.lt, specialiame dienraščio "Sekundė" leidinyje, žurnale "Aukštaitijos verslas", ACM vaizdo ekrane, socialiniuose tinkluose, GNTV reportažuose, www.jp.lt.  Per metus Komunikacijos skyrius parengė apie 750 pranešimų apie Savivaldybės veiklą, dar 400 - apie miesto renginius. Vykdyti Metų panevėžiečių rinkimai, moksleivių fotografijų konkursas "Panevėžys - mano miestas", gražiausios aplinkos konkursas, viešinimo projektas "Panevėžys atsinaujina", akcija "Dovana miestui", atnaujinta fotovaizdų platforma "Panevėžys 360", vykdyti reklamos projektai (3D gatvės piešinys, autobusų reklama). Iš viso - 9 konkursai ir projektai. Po kelerių metų pertraukos išleista reprezentacinė miesto knyga.
Bendradarbiauta su miestais partneriais Gusu (Olandija), Kalmaru (Švedija), Liunenu (Vokietija), Liublinu (Lenkija), Daugpiliu (Latvija), Gabrovu (Bulgarija), Maramurešo apskritimi (Rumunija) verslo, kultūros, sporto, socialinės rūpybos, švietimo, aplinkosaugos, tvarios plėtros, savivaldos srityse.
Dalyvauta 2 Šv. Jokūbo kelio asociacijos darbiniuose pasitarimuose.
Parengta 40 diplomatinio korpuso atstovų, užsienio miestų delegacijų, organizacijų atstovų vizitų Panevėžyje.</t>
  </si>
  <si>
    <t xml:space="preserve">Atestacija planuojama ir vykdoma pagal patvirtintas trejų metų programas, 2017 m. atestuota 25 mokytojai metodininko kvalifikacinei kategorijai.  </t>
  </si>
  <si>
    <t xml:space="preserve">Panevėžio kolegijoje suorganizuotas Lietuvos pramonininkų konfederacijos seminaras Panevėžio miesto gimnazijų mokiniams apie verslumą.
Gimnazijų mokiniams buvo vedamos lektorių bei verslininkų  pamokos, suorganizuotas konkursas,  konferencija informatikos mokytojams su verslo atstovais. Vesti praktiniai užsiėmimai miesto mokyklų mokiniams. Įgyvendinamas projektas INFOspecas: informatikos inžinerijos specialistų žinių perdavimas jaunimui.  Organizuota Studentų tiriamųjų darbų konferencija „Mokslo šaknys 2017“. </t>
  </si>
  <si>
    <t xml:space="preserve">2017 m. vykdyta 571 programa (pedagogams ir ne pedagogams), jose dalyvavo 12398 asmenys. </t>
  </si>
  <si>
    <t>Tęsiamas Beržų ir „Žemynos“ progimnazijų 5-8 klasių mokiniams technologijų mokymo kursas, suderintas su atitinkama formaliojo profesinio mokymo programa, VšĮ Panevėžio profesinio rengimo centro profesinio mokymo bazėje. Organizuotos ekskursijos bendrojo ugdymo mokyklų į mokslo įstaigas ir įmones. Organizuota Studentų tiriamųjų darbų konferencija „Mokslo šaknys 2017“. 
KTU PF Organizuoti renginiai fakultete: Mokslo festivalis „Erdvėlaivis Žemė“. Renginys „Būk geresnis už geriausius“.</t>
  </si>
  <si>
    <t>2017 m. atlikta Panevėžio miesto švietimo įstaigų pedagogų poreikio 2018-2021 m. analizė. Administracijos direktoriaus įsakymu sudaryta darbo grupė pateikti pasiūlymus dėl specialistų pritraukimo į Panevėžio miesto ugdymo įstaigas ir pedagogų perkvalifikavimo programos parengimo.</t>
  </si>
  <si>
    <t>Kultūros ir meno įstaigose savanoriavo  98 savanoriai. Kraštotyros muziejuje savanoriavo 8 savanoriai, Savivaldybės viešojoje bibliotekoje - 3, Dailės galerijoje -1, Muzikiniame teatre - 5, kultūros centre Panevėžio bendruomenių rūmuose - 44, kino centre „Garasas“ - 37.  Jie talkino vaikų vasaros stovyklose, reklamos platinimo srityje, organizuojant renginius - "Miesto gimtadienis", "Vasarvidžio šventė", „Europos kinas ir dieną, ir naktį“ ir kt.</t>
  </si>
  <si>
    <t xml:space="preserve">Savivaldybės viešojoje bibliotekoje veikia studija „Saviraiškos kodas“, 5 klubai : „Z karta“, „Šlepetė“, „Laumė“, „Kūrybos karuselė“ ir „Pabūkime kartu“.. Suorganizuota 46 užsiėmimai, juose dalyvavo 421 dalyvis.  Teatre „Menas“ veikia jaunimo teatro studija (10 dalyvių, 108 užsiėmimai per metus). Kultūros centre Panevėžio bendruomenių rūmuose veikia 30 mėgėjų meno kolektyvų ir studijų (vaikų ir jaunimo 12 kolektyvai, suaugusiųjų - 18). Mėgėjų meno veikloje  dalyvavo 454 dalyviai, įvyko 1818 užsiėmimai). </t>
  </si>
  <si>
    <t>Paremti 4 projektai kultūros ir meno srityje: Dailės galerijos projektas „Parodos ir ir jas lydintis edukacinių kūrybinių programų ciklas „Lietuvių profesionalios keramikos šimtmetis. Proveržio kūriniai - Panevėžyje“, Kraštotyros muziejaus projektas „Edukacinė programa „Vienu balsu“, J.Miltinio gimnazijos projektas „XI respublikinis jaunųjų dramaturgų konkursas“, Muzikos mokyklos projektas „Etninės kultūros populiarinimo projektas „Etnokultūriniai mokymai Panevėžyje“.</t>
  </si>
  <si>
    <t>Paremti  projektai:  Savivaldybės viešosios bibliotekos projektas „Literatūros ir meno kaleidoskopas“, Muzikinio teatro 3 projektai: edukacinis projektas, skirtas Reformacijos 500-osioms metinėms paminėti, „Sakralinės muzikos ir kalėdinių giesmių koncertų ciklas“„Kakė Makė ir orkestro „Panevėžio garsas“ gimtadienis“, kultūros centro Panevėžio bendruomenių rūmų projektas „Klasikinės ir alternatyvios muzikos festivalis „Muzikos terasa“, kino centro „Garsas“ projektas  „XIII trumpametražių filmų festivalis „Aš+Miestas=Kinas“, kultūros centro Panevėžio bendruomenų rūmų projektas  „Mėgėjų meną populiarinančių „Kultūrnešio dienos“ renginių ciklas“.</t>
  </si>
  <si>
    <t>2017 m. buvo organizuota 10  Valstybės ir miesto švenčių („Laisvės gynėjų dienos minėjimas, Užgavėnės, renginių ciklas Susitikime penktadienį 2017" (13 penktadienių), „Miesto gimtadienis", „Vasarvidžio šventė" , Valstybės diena, Gedulo ir Vilties dienos minėjimas, Eglės įžiebimo ceremonija ir kt), Kraštotyros muziejaus renginys - „Bolševikų išvarymo iš Panevėžio krašto minėjimas“ ir kt.</t>
  </si>
  <si>
    <t>2017 m. gavus nepakankamą finansavimą, projekto autorius atsisakė vykdyti Tarptautinį akmens skulptūros simpoziumą „Skulptūros tarp mūsų".</t>
  </si>
  <si>
    <t>Paremta ir suorganizuota 23 įvairių kultūros ir meno renginių.</t>
  </si>
  <si>
    <t>2017 m. Latvijos Preili, Baltarusijos Gardino ir  Panevėžio kraštotyros muziejų darbuotojų kontaktai dėl Lietuvos, Latvijos, Baltarusijos bendradarbiavimo programos projekto įgyvendinimo.  Daugpilio M.Rotko centro ir Panevėžio dailės galerijos darbuotojų kontaktai dėl LAT-LIT projektų rengimo ir paraiškų teikimo. Panevėžio miesto liaudies koletktyvo "Pulkelis" dalyvavimas kultūros mainų ir patirties pasidalijimo programoje Liubline (Lenkija) pagal programą "Europa piliečiams". Panevėžio miesto kultūros darbuotojų studijų turas Liubline (Lenkija) pagal programą „Europa piliečiams“. 
Liaudies šokių kolektyvo Miestelėnai ir Rustavio (Gruzija) vyrų choro ME RUSTVELI kūrybiniai susitikimai Panevėžyje.
Liuneno kino menininkų dalyvavimas Tarptautiniame kino filmų festivalyje „Europos kinas ir dieną ir naktį“ Panevėžyje.
Suorganizuoti vizitai pagal skiriamas lėšas.</t>
  </si>
  <si>
    <t xml:space="preserve">Priemonė vykdoma dalinai (vyksta idėjų konkursai, projektai, kūrybinės dirbtuvės). 
2017 m. biudžete nenumatytos lėšos kūrybinių industrijų galimybių plėtros studijai parengti. Skyrus lėšų, planuojama tokią studiją parengti 2019 m. </t>
  </si>
  <si>
    <t>Paremti 6 tarptautiniai profesionalaus meno festivaliai: kino („Europos kinas ir dieną, ir naktį“, „Kino pavasaris Panevėžyje“), teatro („Ukraimos lėlininkų savaitė Panevėžyje“),  dailės (XIV tarptautinis tapytojų pleneras „Panevėžys 2017“ ), muzikos (tarptautinis maršinių orkestrų ir būgnininkų festivalis - kokursas) fotografijos (tarptautinė fotografijos bienalė „Žmogus ir miestas 2017“</t>
  </si>
  <si>
    <t>Pasipriešinimo sovietinei okupacijai ir sąjūdžio ekspozicija</t>
  </si>
  <si>
    <t>2017 m. Savivaldybės viešoji biblioteka nebuvo modernizuojama</t>
  </si>
  <si>
    <t>Per 2017 metus PMC vykdė tarptautinio Horizon 2020 programos finansuojamo projekto BEinCPPS projektą „Curing Quality Sensor System“. Projekto pabaiga  2018 m. liepos mėn. Organizuoti pneumatikos, mechatronikos, hidraulikos kvalifikavimo kėlimo kursus Panevėžio regiono pramoninkams. Taip pat per 2017 metus pradėta rengti robotikos kvalifikacijos kėlimo programa. Eksperimentinės veiklos suteiktos 7 Panevėžio regiono įmonėms.</t>
  </si>
  <si>
    <t xml:space="preserve">Atliktas vandentiekio magistralinių tinklų Nemuno g. rekonstravimas.       </t>
  </si>
  <si>
    <t>Pakloti nuotekų šalinimo tinklai Kėdainių g.</t>
  </si>
  <si>
    <t>1102,2</t>
  </si>
  <si>
    <t>2017- 05-17 paskelbtas  Laisvės aikštės su prieigomis, viešųjų erdvių prie Laisvės a. bei Autobusų stoties prieigų sutvarkymo architektūrinės idėjos konkursas. 2017-10-31 atrinktas konkurso nugalėtojas "VŠĮ Studija 501", kuri rengia šių objektų techninius projektus. Laisvės a. ir jos prieigų sutvarkymo techninis projektas  bus užbaigtas rengti 2018 m. 2018-01-10 projektui skirtas finasavimas, pasirašyta finansavimo sutartis. Projektas  įgyvendinamas.</t>
  </si>
  <si>
    <t>2017 m. nupirktos Moigių pastatų komplekso  III -iojo namo rekonstravimo techninio projekto keitimo  ir  I -ojo namo kapitalinio remonto projekto parengimo paslaugos. Techniniai projektai parengti. Projekto paraiška kartu su techniniais projektais pateikta 2017-10-30. 2018 m. vasario 27 d. pasirašyta projekto finansavimo sutartis. Projektas įgyvendinamas.</t>
  </si>
  <si>
    <t xml:space="preserve">2017 m. parengtas Dailės galerijos pastato modernizavimo techninis projektas. 2018 m. parengtas Dailės galerijos atnaujinimo (modernizavimo) techninis darbo projektas. Projekto paraiška kartu su parengtais techniniais projektais pateikta  2018 m. balandžio 6 d., yra vertinama. Projekto sutartį planuojama pasirašyti iki 2018 m. liepos 1 d. 
</t>
  </si>
  <si>
    <t xml:space="preserve">2016 m. parengtas investicijų projektas, paraiška.  2017 m.  buvo vykdomi rangos darbai (apšiltintas stogas, fasadas,  suremontuoti pamatai, modernizuotos inžinerinės sistemos, atlikta vidaus patalpų apdaila ir kt. darbai). Projektas užbaigtas vykdyti 2017 m. gruodžio 22 d.  </t>
  </si>
  <si>
    <t>Projekto paraiška pateikta 2017-04-30, Projekto sutartis pasirašyta 2017-09-07. Projektas įgyvendinamas. Nupirkta antžeminių aikštelių projektavimo paslauga ir rangos darbai (bus užbaigta 2018 m.)</t>
  </si>
  <si>
    <t>2017 m. organizuotas moksleivių fotografijų konkursas "Panevėžys - mano miestas", gražiausios aplinkos konkursas, viešinimo projektas "Panevėžys atsinaujina", akcija "Dovana miestui", "Atnaujinkime miesto kostiumą". Skelbiama informacija apie NVO, įvairių įstaigų ir organizacijų iniciatyvas, vykdomus projektus. Panevėžio miesto rinkodaros programoje numatytos ir įgyvendintos  priemonės prisidėjo prie miesto įvaizdžio gerinimo.</t>
  </si>
  <si>
    <t>Vykdomas Molainių buvusių filtracijos laukų teritorijos dirvožemio, požeminio bei paviršinio vandens monitoringas, tyliosios viešosios zonos triukšmo monitoringas</t>
  </si>
  <si>
    <t>Projektas įgyvendinamas. Dėl vykusių teisminių procesų, gatvių valymo technologijų gerinimo priemonės bus įsigytos 2018 metais</t>
  </si>
  <si>
    <t xml:space="preserve">Projektas įgyvendinamas. 2017 metais buvo vykdoma gyventojų apklausa apie šilumos gamybai namų ūkiuose pasirenkamo kuro bei transporto priemopnių įtaką miesto oro kokybei; vyko 1 viešoji akcija miesto centre bei 1 seminaras vietos bendruomenėje apie gyvetojų galimybes prisidėti prie oro taršos mažinimo. </t>
  </si>
  <si>
    <r>
      <t>2017 m. neskirtos lėšos. Priemonė vykdoma dalinai.</t>
    </r>
    <r>
      <rPr>
        <sz val="9"/>
        <rFont val="Times New Roman"/>
        <family val="1"/>
      </rPr>
      <t xml:space="preserve"> Tobulinama TRAFI programėlė, kuri leidžia pateikti pačius tiksliausius maršrutus, atsižvelgiant į viešojo transporto kamščių situaciją realiu laiku. Skirta naudotis per mobiliąsias ryšio priemones.</t>
    </r>
  </si>
  <si>
    <t xml:space="preserve">2017 m. pradėtas rengti investicijų projektas „Panevėžio gatvių apšvietimo sistemos modernizavimas". Projektą finansuoja ERBD bankas. 2018 m. priimtas Panevėžio miesto savivaldybės tarybos sprendimas dėl tikslingumo vykdyti projektą viešojo ir privataus sektorių partnerystės būdu. </t>
  </si>
  <si>
    <t>0</t>
  </si>
  <si>
    <t>3,0</t>
  </si>
  <si>
    <t xml:space="preserve">Administracijos direktoriaus 2017 m. birželio 12 d.  įsakymuų sudaryta projekto „Viešojo transporto elektroninio bilieto sistemos įdiegimas Panevėžio mieste “ įgyvendinimo komanda. Atlikta Panevėžio miesto viešojo transporto sistemos koncepcijos suformavimo ir jos įgyvendinimo galimybių analizė. 2017 metais nebuvo priimtas sprendimas dėl elektroninio bilieto ir viešojo keleivinio transporto keleivių informavimo sistemų įdiegimo Panevėžio mieste galimybių studijos rengimo.
Elektroninį bilietą planuojama įdiegti ES SF lėšomis pagal priemonę „Darnaus judumo priemonių diegimas". Viena iš finansuojamų priemonės veiklų - intelektinių transporto sistemų diegimas ir plėtra mieste. Siekiant tinkamai parengti dokumentus paramai gauti, reikalingos konsultantų paslaugos elektroninio bilieto  techninei specifikacijai parengti. Projektą planuojama pradėti įgyvendinti 2018 m. </t>
  </si>
  <si>
    <t>Projekto  finansavimo sutartis pasirašyta  2017-12 mėn. Su UAB „Panevėžio gatvės" (projekto vykdytoja) pasirašyta bendradarbiavimo sutartis. Nupirkta tinklų kadastrinių matavimų ir inventorizavimo paslauga, darbai vykdomi  (bus užbaigti 2018 m.). Parengtas paviršinių nuotekų surinkimo tinklų (I dalies) techninis projektas, atlikti statybiniai tyrinėjimai, atliekami rangos darbai, parengtas paviršinių nuotekų surinkimo tinklų (II dalies) techninis projektas, atlikti statybiniai tyrinėjimai, rangos darbai  vykdomi 2018 m.  Projektą įgyvendina UAB „Panevėžio gatvės.</t>
  </si>
  <si>
    <t xml:space="preserve">Pagal 2014-2020 m. ES fondų investicinių veiksmų programos priemonę „Šilumos tinklų modernizavimas ir plėtra" buvo pateiktos 3 paraiškos Panevėžio trasoms rekonstruoti ir gauta parama. Darbai prasidėjo 2016 m., planuojama pabaiga 2018 m. </t>
  </si>
  <si>
    <t>Investicinio projekto „Geriamojo vandens tiekimo ir nuotekų tvarkymo sistemų renovavimas ir plėtra Panevėžio mieste ir rajone" 2017-2020 m. įgyvendinimas. Pradėta vandentiekio ir nuotekų tinklų su NPS plėtra Žemaičių, Durpyno, Šiaulių, Stoties, Velžio kel.gatvėse ir Panevėžio miesto pietvakarinėje dalyje.</t>
  </si>
  <si>
    <t xml:space="preserve">Investicinio projekto „Geriamojo vandens tiekimo ir nuotekų tvarkymo sistemų renovavimas ir plėtra Panevėžio mieste ir rajone" 2017-2020 m. įgyvendinimas. Pradėtas vandentiekio tinklų rekonstravimas Stetiškių g. </t>
  </si>
  <si>
    <t>2016 m. gruodžio 29 d. Tarybos sprendimu Nr.1-457 pritarta projekto „Elektromobilių įkrovimo prieigų tinklo kūrimas Panevėžio mieste" ir patvirtintas elektromobilių įkrovimo prieigų Panevėžio miesto savivaldybėje planas, pagal kurį vykdomi projektavimo darbai.
2017 m. pagal finansavimo sąlygų aprašą viešąjį pirkimą dėl elektromobilių įkrovos prieigų vykdo Lietuvos automobilių kelių direkcija.</t>
  </si>
  <si>
    <t xml:space="preserve">2017 m. pradėtas rengti teritorijos, ribojamos J. Basanavičiaus g., Ukmergės g., Laisvės a. ir Savanorių a., detalusis planas, koreguotas „Miesto centrinės dalies, ribojamos A. Smetonos, Vilniaus, J.Basanavičiaus, Elektros, Kranto gatvių ir
Topolių alėjos, detalusis planas“ .
</t>
  </si>
  <si>
    <t>Darbai planuojami 2019-2020 m.</t>
  </si>
  <si>
    <r>
      <rPr>
        <sz val="9"/>
        <rFont val="Times New Roman"/>
        <family val="1"/>
      </rPr>
      <t>2017 m. balandžio 7 d. pasirašyta projekto „Kultūros ir poilsio parko modernizavimas, gerinant miesto gamtinę aplinką ir gyvenimo kokybę, skatinat lankytojų srautus, aktyvų laisvalaikį“ finansavimo sutartis. Nupirkti Dviračių tako  ir dalies apšvietimo įrengimo rangos darbai, projektavimo paslaugos, rengiamas techninis projektas, kuris bus užbaigtas rengti 2018 m.</t>
    </r>
    <r>
      <rPr>
        <sz val="9"/>
        <color rgb="FFFF0000"/>
        <rFont val="Times New Roman"/>
        <family val="1"/>
      </rPr>
      <t xml:space="preserve"> 
</t>
    </r>
    <r>
      <rPr>
        <sz val="9"/>
        <rFont val="Times New Roman"/>
        <family val="1"/>
      </rPr>
      <t xml:space="preserve">2017 m. pasirašyta projekto „Jaunimo sodo sutvarkymas“ finansavimo sutartis. Nupirktos projektavimo paslaugos, rengiamas techninis projektas, kuris bus užbaigtas 2018 m. 
2017 m. atrinktas  Senvagės teritorijos kompleksinio, Skaistakalnio ir prieigų   architektūrinės idėjos konkurso nugalėtojas MB "Pupa- strateginė urbanistika", su kuria sudarytos sutartys rengti šių objektų techninius projektus. 2017 m. pasirašytos finansavimo sutartys. Skaistakalnio parko ir jo prieigų, Panevėžio senvagės teritorijos   sutvarkymo techniniai projektai  bus užbaigti rengti 2018 m.  </t>
    </r>
    <r>
      <rPr>
        <sz val="9"/>
        <color rgb="FFFF0000"/>
        <rFont val="Times New Roman"/>
        <family val="1"/>
      </rPr>
      <t xml:space="preserve">
</t>
    </r>
  </si>
  <si>
    <t xml:space="preserve">Suorganizuoti ir vesti 1277 sveikatinimo renginiai (akcijos, seminarai, paskaitos, praktiniai užsiėmimai ir kt.), kuriuose dalyvavo apie 54 tūkst. Panevėžio miesto gyventojų. Parengta 31 rūšių skrajučių, plakatų, lankstinukų, atmintinių. Parengta ir išleista 123 rūšių įvairių metodinių priemonių sveikatos stiprinimo temomis. </t>
  </si>
  <si>
    <t>Visuomenės sveikatos biuras bendradarbiavimo pagrindu įgyvendino 36 sveikatinimo programų ar projektų.</t>
  </si>
  <si>
    <t>Paslauga teikiama ne pirmus metus, gavusiųjų paslaugas skaičius – 1298. Teikta visapusiška informacija apie savipagalbos grupes, jie buvo skatinami tirtis, o prireikus – gydytis, dalijamos medicininės paskirties prekės keičiami švirkštai, atlikti 48 ŽIV testai.</t>
  </si>
  <si>
    <t>LKL ir Europos Taurė-"Lietkabelis"; LFF I lyga-FK "Panevėžys"; Stalo teniso lyga - moterų KKSC, vyrų "Montuotojas"; moterų krepšinio II lyga - "KKSC-Naftėnas"; regbio lyga - "Klevas-Ryšių statyba"; Lietuvos šachmatų lyga - KKSC komanda ( vyrai, 3 moterys); RKL - „Bangenė-Aivera“; Lietuvos rankinio I lyga - vyrai; Futbolas: U-14 ir U-15 Lietuvos I lyga (11x11), U-15  Lietuvos Elitinės jaunių lyga, U-16 Lietuvos Elitinės jaunių lyga, U-17 Lietuvos Elitinės jaunių lyga, U-19  Lietuvos Elitinės jaunių lyga ir dar 25 kitų lygų futbolo komandos.</t>
  </si>
  <si>
    <t>Vykdoma pagal skiriamas lėšas. 2017 metais finansuoti 39 nevyriausybinės sporto organizacijos - sporto klubai. Juose sportavo 4859 asmenys, dalyvauta 993 varžybose, surengta 112 sporto visiems renginių.</t>
  </si>
  <si>
    <t>Panevėžio kūno kultūros ir sporto centro ir Raimundo Sargūno sporto gimnazijos 2017 metų birželio mėn. išvyka į Vokietijos "Ruro" žaidynes.</t>
  </si>
  <si>
    <t>2017 m. Panevėžio kūno kultūros ir sporto centre, Futbolo akademijoje, R. Sargūno sporto gimnazijoje ir "Žemynos progimnazijoje" sporto būrelius lankė 2190 mokinių, nevyriausybinėse sporto organizacijose sportavo 4855 asmenys.</t>
  </si>
  <si>
    <t xml:space="preserve">Tęsiama socialinių paslaugų tinklo plėtra. Vienai iš tikslinių grupių (žmonėms su proto negalia) tapo prieinamos socialinės paslaugos įsteigiant Panevėžio specialiojoje mokykloje-daugiafunkciame centre. Prisidedama įgyvendinant projektą „Integralios pagalbos paslaugų, teikiamų namuose, plėtra ir kokybės gerinimas Panevėžio mieste“. Vykdomas Socialinės reabilitacijos paslaugų neįgaliesiems bendruomenėje projektas. Baigiamas derinti kompleksinės pagalbos šeimai projektas, kurį Savivaldybė vykdys su Šv. Juozapo globos namais. </t>
  </si>
  <si>
    <t xml:space="preserve">2015 m. baigtas įgyvendinti projektas „Panevėžio socialinių paslaugų centro plėtra" - įsteigti Nakvynės namai. Visa projekto vertė 694,5 tūkst.Eurų. Veikiantis dienos centras socialinės rizikos vaikams. 2017 m. atidarytas naujas Panevėžio socialinių paslaugų centro skyrius – asmeninės higienos ir priežiūros. Maudymosi ir skalbimo paslaugos nepasiturintiems gyventojams pradėtos teikti Nemuno g. 75.
2017 m. gruodžio 31 d. uždaryti Socialinių paslaugų centro Vaikų grupinio gyvenimo namai.
</t>
  </si>
  <si>
    <t>2017 metais parengtas „Socialinio būsto plėtra“  investicijų projektas,  projektinis pasiūlymas ir pateikti Panevėžio Regiono plėtros tarybai. Projektas įtrauktas į Panevėžio regiono projektų sąrašą. Projekto paraiška 2017 m. liepos 28 d. pateikta CPVA.  Nupirktos Investicijų projekto patikslinimo paslaugos. Paraiškos vertinimas pratęstas iki 2018-03-28. Nupirktos pastato Aldonos g. 12 projektavimo paslaugos, rengiamas techninis projektas, projektas bus parengtas 2018 m. Planuojamas  projekto įgyvendinimo laikotarpis 2018-2020 m.
Sudarytas sąrašas šeimų ir asmenų, turinčių teisę į Savivaldybės socialinį būstą ar jo sąlygų pagerinimą. 2017 m. sausio 1 d. būsto laukė 411 šeimų ir asmenų.</t>
  </si>
  <si>
    <t xml:space="preserve">2017 m. Jaunuolių dienos centre vietų skaičius  padidintas nuo 56 iki 64.
2020 metais planuojamas Jaunuolio dienos centro paslaugos gavėjų skaičius - virš 70. </t>
  </si>
  <si>
    <t xml:space="preserve">2017 m. tęsiamas Panevėžio miesto savivaldybės vaikų globos sistemos pertvarkos 2016–2020 m. veiksmų planas: nupirkti 3 butai bendruomeniniams vaikų globos namams, čia apgyvendinti be tėvų globos likę vaikai; įsteigtas 21 etatas dirbti bendruomeniniuose globos namuose; patvirtintas Tėvų globos netekusio vaiko trumpalaikės socialinės globos (rūpybos) budinčio globėjo (rūpintojo) šeimoje organizavimo ir išmokų už vaiko globą (rūpybą) mokėjimo aprašas, įdarbinti 2 budintys globėjai.
</t>
  </si>
  <si>
    <t xml:space="preserve">Savivaldybės teritorijoje yra 20 centralizuoto valdymo elektros sirenų, kurios dengia 72,37 miesto teritorijos.
Iki 2020 metų planuojamas  100% Savivaldybės teritorijos dengiamumas. 
</t>
  </si>
  <si>
    <t>2016-2017 m. nebuvo skirta lėšų. 2018 m. planuojama kartu su VšĮ Panevėžio miesto greitosios medicinos pagalbos stotimi įsigyti naują elektros generatorių.</t>
  </si>
  <si>
    <t xml:space="preserve">Savivaldybė yra prisijungusi prie gyventojų perspėjimo ir informavimo sistemos (GPIIS). Šios paskirtis – ekstremaliųjų situacijų ar jų grėsmės atvejais teikti Lietuvos gyventojams ir užsienio piliečiams, esantiems miesto ar šalies teritorijoje, nemokamas perspėjimo ir informavimo paslaugas mobiliaisiais telefonais. </t>
  </si>
  <si>
    <t xml:space="preserve">Savivaldybė, pristatydama miestą užsienio investuotojams, reklamuoja ir Panevėžio LEZ. Pristato naujus investuotojus. Interneto svetainėje yra atskira LEZ rubrika.
Fokusuojamasi į tikslines rinkas, atrenkamos aktualios sritys (baldų gamyba, metalo apdirbimas, elektronika ir kt.) ir kontaktuojama su įmonėsmis. Susidomėjusios įmonės vizituojamos Lietuvoje ir užsienyje. Taip pat dalyvaujama įvairiuose renginiuose, parodose, kontaktų vakaruose, oficialiose dvišalėse delegacijose (Nrovegija, Danija, Nyderlandai, Kinija, Ukraina ir kt.).
Šiuo metu LEZ 4 įmonės pasirašiusios sutartis ir nuomojasi ~16 ha žemės, jau investuota per 16 mln. Eur, sukurta 330 darbo vietų. Per 2018 metus suplanuotos papildomos 10 mln. Eur investicijos ir apie 150 naujų įdarbintų darbuotojų. Išnuomoti žemės ha yra įveiklinami etapais per keletą metų. 
</t>
  </si>
  <si>
    <t>2017 m. vasario 10 d. pasirašyta projekto finansavimo sutartis. Nupirktos projektavimo paslaugos, rengiamas techninis projektas. Projektas įgyvendinamas.</t>
  </si>
  <si>
    <t xml:space="preserve">2016 m. baigta rengti galimybių studija „Panevėžio geležinkelio krovinių regioninio terminalo (logistikos centro prie „Rail Baltica") įrengimas". 
Vyriausybė patvirtino „Rail Baltica“ europinės vėžės specialųjį planą, kuriame nurodyta tiksli planuojamos tiesti geležinkelio linijos nuo Kauno iki Lietuvos ir Latvijos valstybės sienos vieta. Nacionalinė žemės tarnyba 2018 metais priims šiam projektui įgyvendinti reikiamus sprendimus dėl žemės paėmimo visuomenės poreikiams, kurios plotas – apie 945 ha ir kurią  nuosavybės teise valdo daugiau kaip 1.200 žemės sklypų savininkų.
</t>
  </si>
  <si>
    <t xml:space="preserve">Veikiančių ūkio subjektų skaičius Panevėžio mieste sumažėjo 1,2 proc. lyginant su 2016 metais.  </t>
  </si>
  <si>
    <t>2017 m. toliau buvo įgyvendinamas Panevėžio miesto savivaldybės tarybos 2016-03-29 sprendimu Nr. 1-66   patvirtintas Panevėžio miesto savivaldybės bendrojo ugdymo mokyklų tinklo pertvarkos 2016-2020 metų bendrasis planas. Nuo 2017-09-01 Mykolo Karkos pagrindinė mokykla nekomplektavo 9-ųjų klasių mokiniams, kurie neturi kalbos ir kalbėjimo sutrikimų, o Skaistakalnio pagrindinė mokykla tapo Beržų progimnazija. Vykdant šio plano stebėseną, 2017 m.  Savivaldybės tarybos sprendimais (2017 m.balandžio 28 d. sprendimas Nr. 1-158 ir 2017 m. gruodžio 21 sprendimu Nr. 1-405) buvo keičiamas  2016-03-29 sprendimu Nr. 1-66,   patvirtinto Panevėžio miesto savivaldybės bendrojo ugdymo mokyklų tinklo pertvarkos 2016-2020 metų bendrjo plano 1 priedo papunkčiai, kuriais numatyta: Kazimiero Paltaroko gimnaziją pertvarkyti į nevalstybinę katalikišką gimnaziją, Alfonso Lipniūno progimnaziją pertvarkyti į mokyklą, įgyvendinančią atskirus savitos pedagoginės sistemos (Katalikiško ugdymo) elementus, Vytauto Žemkalnio gimnaziją pertvarkyti į mokyklą, įgyvendinančią atskirus savitos pedagoginės sistemos (Humanistinės kultūros ugdymo menine veikla) elementus, o Senvagės progimnaziją prijungti prie ,,Aušros" progimnazijos. Minimi pokyčiai bus įgyvendinami jau 2018 m.</t>
  </si>
  <si>
    <t xml:space="preserve">2015 m. patvirtintas  kultūros įstaigų modernizavimo sąrašas 2014-2020 metams. Du kultūros ir meno objektai įtraukti į Kultūros ministerijos administruojamų 2014-2020 metų Europos Sąjungos fondų investicinių veiksmų programą. T.y. priemonei 07.1.1-CPVA-R-305 „Modernizuoti savivaldybių kultūros infrastruktūrą“ (Moigių namų pastatų komplekso modernizavimas ir pritaikymas visuomenės poreikiams);  priemonei 05.4.1-CPVA-R-302 „Aktualizuoti savivaldybių kultūros paveldo objektus“ (Panevėžio miesto dailės galerija). Panevėžio bendruomenių rūmų modernzavimas numatytas Panevėžio miesto integruotos teritorijos vystymo programoje 2014-2020 m. 
</t>
  </si>
  <si>
    <t>Panevėžio mieste veikia 87 saugios kaimynystės grupės, jose dalyvauja virš 660 gyventojų. Panevėžio miesto savivaldybės administracijos Teisės ir viešosios tvarkos skyrius renka ir fiksuoja įrodymus, tiria administracinius teisės pažeidimus (nusižengimus), surašo pažeidimų (nusižengimų) protokolus, kontroliuoja administracinių nurodymų įvykdymą, nagrinėja administracinių pažeidimų (nusižengimų) bylas; bendradarbiauja su policijos pareigūnais, palaiko profesinius ir dalykinius ryšius su teisėsaugos institucijomis, kitomis tarnybomis, įstaigomis ar organizacijomis Skyriaus veiklos klausimais; renka informaciją apie savivaldybės teritorijoje esančias problemas, analizuoja, teikia pasiūlymus atsakingoms institucijoms ar tarnyboms.</t>
  </si>
  <si>
    <t xml:space="preserve">2019 m. planuojama įkurti koordinacinę tarybą. </t>
  </si>
  <si>
    <t xml:space="preserve"> 2017 m. Savivaldybė dalinai finasavo 16 miesto bendruomenių  veiklos išlaidas.</t>
  </si>
  <si>
    <t xml:space="preserve">Siekiant pagerinti Stetiškių kvartalo gyventojų susisiekimą su miesto centru, yra numatytas 9-ojo autobusų maršruto trasos pratęsimas. Parinktos 4 tarpinių stotelių ir galinės autobusų stotelės įrengimo vietos.       Keleiviams vežti į kapines Visų Šventųjų ir Vėlinių dienomis UAB „Panevėžio autobusų parkui“ išduoti 24 papildomi leidimai. </t>
  </si>
  <si>
    <t xml:space="preserve">2017  m. įrengta 1 išmanioji šviesoforinio valdymo sankryža ir įdiegta į jau veikiančią šviesoforų nuotolinio valdymo ir stebėjmo sistemą  (EVC- Eismo valdymo centras).
2017 m. vyko parengiamieji darbai dėl Elektroninio bilieto įdiegimo. Planuojama įdiegti ES SF lėšomis pagal priemonę „Darnaus judumo priemonių diegimas". Viena iš finansuojamų priemonės veiklų - intelektinių transporto sistemų diegimas ir plėtra mieste. </t>
  </si>
  <si>
    <t xml:space="preserve">    
II PRIORITETAS    KOKYBIŠKŲ GYVENIMO SĄLYGŲ IR AUKŠTOS SOCIALINĖS GEROVĖS KŪRIMAS
</t>
  </si>
  <si>
    <t xml:space="preserve">
Tikslas.  Užtikrinti aukštą švietimo paslaugų kokybę ir skatinti jaunimo užimtumą
</t>
  </si>
  <si>
    <t xml:space="preserve">
Uždavinys.   Didinti švietimo sektoriaus efektyvumą, gerinti paslaugų kokybę ir prieinamumą</t>
  </si>
  <si>
    <r>
      <rPr>
        <sz val="9"/>
        <rFont val="Times New Roman"/>
        <family val="1"/>
      </rPr>
      <t>Įgyvendintas projektas  „Panevėžio Vytauto Žemkalnio gimnazijos pastato modernizavimas, pašalinant avarinės būklės požymius ir kitus pastato trūkumus "
2017 m. infrastruktūros atnaujinimo projektams iš Valstybės investicijų programos modernizuoti šie objektai:
1. Alfonso Lipniūno progimnazija;
2. „Minties“ gimnazija;
3.Vytauto Žemkalnio gimnazijos pastato modernizacija, avarinės būklės požymiams ir kt. trūkumams šalinti; 
4. Žemynos“ progimnazijos sporto aikštynas.</t>
    </r>
    <r>
      <rPr>
        <sz val="9"/>
        <color rgb="FFFF0000"/>
        <rFont val="Times New Roman"/>
        <family val="1"/>
        <charset val="186"/>
      </rPr>
      <t xml:space="preserve">
</t>
    </r>
  </si>
  <si>
    <t>Tikslas. Didinti socialinių paslaugų kokybę ir prieinamumą</t>
  </si>
  <si>
    <t>Uždavinys. Plėsti kokybiškas ir visiems prieinamas socialines paslaugas</t>
  </si>
  <si>
    <t>Uždavinys. Didinti kultūros ir meno indėlį į miesto gyvybiškumą</t>
  </si>
  <si>
    <t>Uždavinys. Sudaryti tinkamas sąlygas profesionalaus meno kūrybai, įkurti ir vystyti kūrybinių industrijų sektorių mieste</t>
  </si>
  <si>
    <t>Uždavinys. NVO veiklos plėtojimas ir iniciatyvų skatinimas</t>
  </si>
  <si>
    <t>III PRIORITETAS. DARNI MIESTO TERITORIJŲ IR INFRASTRUKTŪROS PLĖTRA</t>
  </si>
  <si>
    <t>Tikslas. Modernizuoti ir plėsti miesto inžinerinę infrastruktūrą</t>
  </si>
  <si>
    <t>Uždavinys. Atnaujinti ir plėsti vandens tiekimo ir nuotekų tvarkymo infrastruktūrą</t>
  </si>
  <si>
    <t>Uždavinys. Atnaujinti ir plėsti energetikos infrastruktūrą</t>
  </si>
  <si>
    <t xml:space="preserve">Tikslas. Modernizuoti ir plėsti susisiekimo infrastruktūrą </t>
  </si>
  <si>
    <t>Uždavinys. Gerinti susisiekimo infrastruktūros tinklą</t>
  </si>
  <si>
    <t xml:space="preserve">Parengtas projektinis pasiūlymas ir pateiktas LR Susisiekimio ministerijai. Projektas įtrauktas į Valstybės projektų sąrašą, parengta paraiška. 2017 m. balandžio 5 d. skirtas finansavimas, 2017 m. gegužės mėn. pasirašyta projekto sutartis. Nupirkta Darnaus judumo plano parengimo paslauga, planas rengiamas. Planą numatoma  parengti 2018 m. </t>
  </si>
  <si>
    <t>Atliktas nuotėkų šalinimo tinklų rekonstravimas Staniūnų, Kranto, Ramygalos, Aukštaičių g., Liepų al.
Investicinio projekto „Geriamojo vandens tiekimo ir nuotekų tvarkymo sistemų renovavimas ir plėtra Panevėžio mieste ir rajone" 2017-2020 m. įgyvendinimas. Pradėtas nuotekų tinklų rekonstravimas Statybininkų ir Ramygalos g.</t>
  </si>
  <si>
    <t>Uždavinys. Gerinti viešojo transporto sistemos infrastruktūrą ir efektyvumą</t>
  </si>
  <si>
    <t xml:space="preserve">Tikslas. Atnaujinti ir plėsti miesto viešųjų erdvių infrastruktūrą </t>
  </si>
  <si>
    <t>Uždavinys. Kompleksiškai sutvarkyti miesto viešąsias erdves bei atnaujinti/sukurti poilsio ir rekreacinių zonų infrastruktūrą</t>
  </si>
  <si>
    <t xml:space="preserve">Tikslas. Modernizuoti miesto gyvenamuosius rajonus </t>
  </si>
  <si>
    <t xml:space="preserve">Uždavinys. Paskatinti Panevėžio miesto gyvenamųjų rajonų fizinį ir socialinį persitvarkymą </t>
  </si>
  <si>
    <t>Uždavinys. Kokybiškai plėtoti architektūrą ir urbanistiką</t>
  </si>
  <si>
    <t xml:space="preserve">Tikslas. Išsaugoti ir gerinti aplinkos kokybę </t>
  </si>
  <si>
    <t>Uždavinys. Numatyti ir vykdyti aplinką tausojančias priemones</t>
  </si>
  <si>
    <t>Panevėžio kraštotyros muziejuje veikia nuolatinė ekspozicija, kurioje atspindėta  G. Petkevičaitės-Bitės veikla. Muziejus 2017 m. vykdė šias veiklas: kilnojamoji paroda „G. Petkevičaitė-Bitė: gyvenimas žmogui ir tėvynei“ eksponuota G. Petkevičaitės-Bitės bibliotekoje;  parengta edukacinė programa „Vienu balsu", kurioje pristatomi miesto garbės piliečiai (t.t. ir  G. Petkevičaitė-Bitė); paroda „Panevėžio miesto garbės piliečiai", kurioje aktualizuojama ir  G. Petkevičaitės-Bitės veikla; surengta  G. Petkevičaitės-Bitės atminimo medalio „Tarnaukite Lietuvai“ įteikimo ceremonija. Pasibaigus Moigių namų rekonstrukcijai,  planuojama įrengti Panevėžio garbės piliečiams skirtą ekspoziciją, joje bus aktualizuotas ir G. Petkevičaitės-Bitės paveldas.</t>
  </si>
  <si>
    <t>2017 m. per įvairias programas į profesinį mokymą nusiųsti 895 bedarbiai iš Panevėžio miesto. Daugiausiai pagal profesijas: C, CE vairuotojo, krautuvų vairuotojo, metalų suvirintojo, siuvėjo, manikiūrininko, apskaitininko. 70 proc. baigusių profesinį  mokymą miesto gyventojų  pradėjo dirbti 2017 metais. Nedarbo lygis Panevėžio m. 2017 m. -7proc.</t>
  </si>
  <si>
    <t>Vyksta nuolatinis dialogas ir bendri posėdžiai su Savivaldybe ir FIBAssociation (Užsienio investuotojų verslo asociacija), dirba Verslo taryba. Toliau tęsiamas savivaldos bendradarbiavimo su verslu, įtraukimo į miesto gyvenimą projektas "Dovana miestui", pradėtas naujas - "Atnaujinkime miesto kostiumą". Taip par pradėtos diskusijos su verslu dėl efektyvesnio miesto įvaizdžio formavimo, plėtros krypčių, strategijos ir pozicionavimo "Panevėžys atsinaujina!"  Bendrų savivaldybės ir verslo iniciatyvų skaičius -14</t>
  </si>
  <si>
    <t xml:space="preserve">Finansuota 15 projektų :  „Baigiau mokyklą. O kas dabar?“, „Laisvė verslui“  „Mano pirmasis milijonas“ 
„Street Workout Panevėžys“ ,  „Sūpuoklės“ , „PaRo‘In 2017“ 
 „Pažink savivaldą“, jaunimo rudens forumas „Startas karjerai, Kūrybinės dirbtuvės";  „Skautai – neskautams!“;Orientacinių varžybų ciklas „Eurotacinės“ ir „Baltijos kelias“, diskusijų ciklas „Kurk savo miestui“ „Mano spinta – Tavo spinta“
</t>
  </si>
  <si>
    <t>Kiekvienais metais atnaujinamas  Panevėžio miesto veiklos planas. Rengiamas Savivaldybės administracijos metinis veiklos planas.</t>
  </si>
  <si>
    <t>Pradėta vykdyti išorinės reklamos leidimų peržiūra ir patikrinimai išorinės reklamos ant Savivaldybei nuosavybės teise priklausančių pastatų. Šiuo metu Panevėžio mesto savivaldybės taryba yra apsisprendusi rengti išorinės reklamos specialųjį planą. Palaipsniui į vizualios taršos mažinimo procesus integruojami privataus sektoriaus darbai, nuolat vykdoma kontrolė.</t>
  </si>
  <si>
    <t>Savivaldybės atsinaujinančių energijos išteklių plėtros finansavimo programa neparengta, nes nebuvo skirtas finansavimas. Planuojama parengti 2019-2020 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</si>
</sst>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7" x14ac:knownFonts="1">
    <font>
      <sz val="11"/>
      <color theme="1"/>
      <name val="Calibri"/>
      <family val="2"/>
      <charset val="186"/>
      <scheme val="minor"/>
    </font>
    <font>
      <b/>
      <sz val="10"/>
      <color theme="1"/>
      <name val="Times New Roman"/>
      <family val="1"/>
      <charset val="186"/>
    </font>
    <font>
      <sz val="11"/>
      <name val="Calibri"/>
      <family val="2"/>
      <charset val="186"/>
      <scheme val="minor"/>
    </font>
    <font>
      <sz val="10"/>
      <color theme="1"/>
      <name val="Calibri"/>
      <family val="2"/>
      <charset val="186"/>
      <scheme val="minor"/>
    </font>
    <font>
      <sz val="9"/>
      <color theme="1"/>
      <name val="Calibri"/>
      <family val="2"/>
      <charset val="186"/>
      <scheme val="minor"/>
    </font>
    <font>
      <sz val="9"/>
      <name val="Calibri"/>
      <family val="2"/>
      <charset val="186"/>
    </font>
    <font>
      <b/>
      <sz val="11"/>
      <color theme="1"/>
      <name val="Calibri"/>
      <family val="2"/>
      <charset val="186"/>
      <scheme val="minor"/>
    </font>
    <font>
      <b/>
      <sz val="9"/>
      <color theme="1"/>
      <name val="Times New Roman"/>
      <family val="1"/>
      <charset val="186"/>
    </font>
    <font>
      <sz val="9"/>
      <name val="Times New Roman"/>
      <family val="1"/>
      <charset val="186"/>
    </font>
    <font>
      <sz val="11"/>
      <color rgb="FFFF0000"/>
      <name val="Calibri"/>
      <family val="2"/>
      <charset val="186"/>
      <scheme val="minor"/>
    </font>
    <font>
      <sz val="9"/>
      <name val="Times New Roman"/>
      <family val="1"/>
    </font>
    <font>
      <sz val="9"/>
      <color rgb="FFFF0000"/>
      <name val="Times New Roman"/>
      <family val="1"/>
      <charset val="186"/>
    </font>
    <font>
      <sz val="9"/>
      <color rgb="FFFF0000"/>
      <name val="Times New Roman"/>
      <family val="1"/>
    </font>
    <font>
      <sz val="11"/>
      <color theme="1"/>
      <name val="Times New Roman"/>
      <family val="1"/>
    </font>
    <font>
      <sz val="10"/>
      <name val="Times New Roman"/>
      <family val="1"/>
    </font>
    <font>
      <sz val="10"/>
      <color rgb="FFFF0000"/>
      <name val="Times New Roman"/>
      <family val="1"/>
    </font>
    <font>
      <sz val="11"/>
      <name val="Times New Roman"/>
      <family val="1"/>
    </font>
    <font>
      <b/>
      <sz val="11"/>
      <color rgb="FFFF0000"/>
      <name val="Times New Roman"/>
      <family val="1"/>
    </font>
    <font>
      <sz val="11"/>
      <color rgb="FFFF0000"/>
      <name val="Times New Roman"/>
      <family val="1"/>
    </font>
    <font>
      <sz val="12"/>
      <color rgb="FFFF0000"/>
      <name val="Times New Roman"/>
      <family val="1"/>
    </font>
    <font>
      <sz val="12"/>
      <color rgb="FFFF0000"/>
      <name val="Times New Roman"/>
      <family val="1"/>
      <charset val="186"/>
    </font>
    <font>
      <b/>
      <sz val="11"/>
      <name val="Times New Roman"/>
      <family val="1"/>
    </font>
    <font>
      <b/>
      <sz val="9"/>
      <name val="Times New Roman"/>
      <family val="1"/>
    </font>
    <font>
      <b/>
      <sz val="10"/>
      <name val="Times New Roman"/>
      <family val="1"/>
    </font>
    <font>
      <b/>
      <i/>
      <sz val="10"/>
      <name val="Times New Roman"/>
      <family val="1"/>
    </font>
    <font>
      <b/>
      <i/>
      <sz val="9"/>
      <name val="Times New Roman"/>
      <family val="1"/>
    </font>
    <font>
      <b/>
      <i/>
      <sz val="11"/>
      <name val="Times New Roman"/>
      <family val="1"/>
    </font>
    <font>
      <sz val="9"/>
      <color rgb="FFFF0000"/>
      <name val="Calibri"/>
      <family val="2"/>
      <charset val="186"/>
    </font>
    <font>
      <sz val="9"/>
      <color rgb="FFFF0000"/>
      <name val="Calibri"/>
      <family val="2"/>
      <charset val="186"/>
      <scheme val="minor"/>
    </font>
    <font>
      <b/>
      <i/>
      <sz val="9"/>
      <name val="Times New Roman"/>
      <family val="1"/>
      <charset val="186"/>
    </font>
    <font>
      <b/>
      <sz val="9"/>
      <name val="Times New Roman"/>
      <family val="1"/>
      <charset val="186"/>
    </font>
    <font>
      <sz val="6"/>
      <color rgb="FFFF0000"/>
      <name val="Times New Roman"/>
      <family val="1"/>
      <charset val="186"/>
    </font>
    <font>
      <sz val="8"/>
      <color rgb="FFFF0000"/>
      <name val="Times New Roman"/>
      <family val="1"/>
      <charset val="186"/>
    </font>
    <font>
      <b/>
      <sz val="11"/>
      <color theme="1"/>
      <name val="Times New Roman"/>
      <family val="1"/>
    </font>
    <font>
      <b/>
      <sz val="8"/>
      <name val="Times New Roman"/>
      <family val="1"/>
    </font>
    <font>
      <b/>
      <sz val="8"/>
      <color theme="1"/>
      <name val="Times New Roman"/>
      <family val="1"/>
      <charset val="186"/>
    </font>
    <font>
      <sz val="8"/>
      <color theme="1"/>
      <name val="Calibri"/>
      <family val="2"/>
      <charset val="186"/>
      <scheme val="minor"/>
    </font>
    <font>
      <b/>
      <sz val="8"/>
      <color theme="1"/>
      <name val="Times New Roman"/>
      <family val="1"/>
    </font>
    <font>
      <b/>
      <sz val="8"/>
      <color rgb="FFFF0000"/>
      <name val="Times New Roman"/>
      <family val="1"/>
      <charset val="186"/>
    </font>
    <font>
      <sz val="9"/>
      <name val="Calibri"/>
      <family val="2"/>
      <charset val="186"/>
      <scheme val="minor"/>
    </font>
    <font>
      <sz val="8"/>
      <name val="Times New Roman"/>
      <family val="1"/>
      <charset val="186"/>
    </font>
    <font>
      <sz val="9"/>
      <color theme="1"/>
      <name val="Times New Roman"/>
      <family val="1"/>
      <charset val="186"/>
    </font>
    <font>
      <sz val="9"/>
      <color theme="1"/>
      <name val="Times New Roman"/>
      <family val="1"/>
    </font>
    <font>
      <sz val="10"/>
      <name val="Times New Roman"/>
      <family val="1"/>
      <charset val="186"/>
    </font>
    <font>
      <b/>
      <sz val="8"/>
      <name val="Times New Roman"/>
      <family val="1"/>
      <charset val="186"/>
    </font>
    <font>
      <sz val="8"/>
      <color theme="1"/>
      <name val="Times New Roman"/>
      <family val="1"/>
    </font>
    <font>
      <b/>
      <sz val="7"/>
      <name val="Times New Roman"/>
      <family val="1"/>
      <charset val="186"/>
    </font>
  </fonts>
  <fills count="8">
    <fill>
      <patternFill patternType="none"/>
    </fill>
    <fill>
      <patternFill patternType="gray125"/>
    </fill>
    <fill>
      <patternFill patternType="solid">
        <fgColor rgb="FFC86866"/>
        <bgColor indexed="64"/>
      </patternFill>
    </fill>
    <fill>
      <patternFill patternType="solid">
        <fgColor rgb="FFCC6866"/>
        <bgColor indexed="64"/>
      </patternFill>
    </fill>
    <fill>
      <patternFill patternType="solid">
        <fgColor rgb="FFF2DBDB"/>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5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style="medium">
        <color rgb="FF000000"/>
      </bottom>
      <diagonal/>
    </border>
    <border>
      <left/>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rgb="FF000000"/>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rgb="FF000000"/>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589">
    <xf numFmtId="0" fontId="0" fillId="0" borderId="0" xfId="0"/>
    <xf numFmtId="0" fontId="0" fillId="0" borderId="0" xfId="0" applyAlignment="1">
      <alignment vertical="top"/>
    </xf>
    <xf numFmtId="165" fontId="0" fillId="0" borderId="0" xfId="0" applyNumberFormat="1" applyAlignment="1">
      <alignment horizontal="left"/>
    </xf>
    <xf numFmtId="0" fontId="0" fillId="0" borderId="0" xfId="0" applyFont="1"/>
    <xf numFmtId="0" fontId="0" fillId="0" borderId="0" xfId="0" applyFill="1"/>
    <xf numFmtId="0" fontId="0" fillId="0" borderId="0" xfId="0" applyFont="1" applyAlignment="1">
      <alignment vertical="top"/>
    </xf>
    <xf numFmtId="165" fontId="0" fillId="0" borderId="0" xfId="0" applyNumberFormat="1"/>
    <xf numFmtId="0" fontId="2" fillId="0" borderId="0" xfId="0" applyFont="1"/>
    <xf numFmtId="0" fontId="1" fillId="5" borderId="22" xfId="0" applyFont="1" applyFill="1" applyBorder="1" applyAlignment="1">
      <alignment horizontal="center" wrapText="1"/>
    </xf>
    <xf numFmtId="0" fontId="3" fillId="0" borderId="0" xfId="0" applyFont="1"/>
    <xf numFmtId="0" fontId="0" fillId="0" borderId="0" xfId="0" applyBorder="1"/>
    <xf numFmtId="0" fontId="6" fillId="0" borderId="0" xfId="0" applyFont="1"/>
    <xf numFmtId="0" fontId="4" fillId="0" borderId="0" xfId="0" applyFont="1"/>
    <xf numFmtId="0" fontId="13" fillId="0" borderId="0" xfId="0" applyFont="1"/>
    <xf numFmtId="0" fontId="10" fillId="0" borderId="9" xfId="0" applyFont="1" applyBorder="1" applyAlignment="1">
      <alignment horizontal="center" vertical="top" wrapText="1"/>
    </xf>
    <xf numFmtId="0" fontId="12" fillId="0" borderId="4" xfId="0" applyFont="1" applyBorder="1" applyAlignment="1">
      <alignment horizontal="center" vertical="top" wrapText="1"/>
    </xf>
    <xf numFmtId="0" fontId="10" fillId="0" borderId="4" xfId="0" applyFont="1" applyBorder="1" applyAlignment="1">
      <alignment horizontal="center" vertical="top" wrapText="1"/>
    </xf>
    <xf numFmtId="0" fontId="10" fillId="0" borderId="44" xfId="0" applyFont="1" applyBorder="1" applyAlignment="1">
      <alignment horizontal="center" vertical="top" wrapText="1"/>
    </xf>
    <xf numFmtId="0" fontId="10" fillId="0" borderId="40" xfId="0" applyFont="1" applyBorder="1" applyAlignment="1">
      <alignment horizontal="center" vertical="top" wrapText="1"/>
    </xf>
    <xf numFmtId="0" fontId="14" fillId="0" borderId="44" xfId="0" applyFont="1" applyBorder="1" applyAlignment="1">
      <alignment horizontal="center" vertical="top" wrapText="1"/>
    </xf>
    <xf numFmtId="0" fontId="10" fillId="7" borderId="38" xfId="0" applyFont="1" applyFill="1" applyBorder="1" applyAlignment="1">
      <alignment horizontal="center" vertical="top" wrapText="1"/>
    </xf>
    <xf numFmtId="0" fontId="10" fillId="7" borderId="4" xfId="0" applyFont="1" applyFill="1" applyBorder="1" applyAlignment="1">
      <alignment horizontal="center" vertical="top" wrapText="1"/>
    </xf>
    <xf numFmtId="0" fontId="7" fillId="3" borderId="10" xfId="0" applyFont="1" applyFill="1" applyBorder="1" applyAlignment="1">
      <alignment horizontal="center" vertical="top" wrapText="1"/>
    </xf>
    <xf numFmtId="0" fontId="8" fillId="7" borderId="22" xfId="0" applyFont="1" applyFill="1" applyBorder="1" applyAlignment="1">
      <alignment horizontal="center" vertical="top" wrapText="1"/>
    </xf>
    <xf numFmtId="0" fontId="11" fillId="0" borderId="9" xfId="0" applyFont="1" applyBorder="1" applyAlignment="1">
      <alignment horizontal="center" vertical="top" wrapText="1"/>
    </xf>
    <xf numFmtId="0" fontId="11" fillId="0" borderId="9" xfId="0" applyFont="1" applyBorder="1" applyAlignment="1">
      <alignment horizontal="left" vertical="top" wrapText="1"/>
    </xf>
    <xf numFmtId="0" fontId="0" fillId="7" borderId="0" xfId="0" applyFill="1"/>
    <xf numFmtId="0" fontId="10" fillId="0" borderId="3" xfId="0" applyFont="1" applyBorder="1" applyAlignment="1">
      <alignment horizontal="center" vertical="top" wrapText="1"/>
    </xf>
    <xf numFmtId="0" fontId="17" fillId="0" borderId="0" xfId="0" applyFont="1" applyAlignment="1">
      <alignment horizontal="center" wrapText="1"/>
    </xf>
    <xf numFmtId="0" fontId="18" fillId="0" borderId="0" xfId="0" applyFont="1" applyBorder="1" applyAlignment="1">
      <alignment wrapText="1"/>
    </xf>
    <xf numFmtId="0" fontId="18" fillId="0" borderId="0" xfId="0" applyFont="1"/>
    <xf numFmtId="0" fontId="19" fillId="0" borderId="0" xfId="0" applyFont="1" applyBorder="1" applyAlignment="1">
      <alignment wrapText="1"/>
    </xf>
    <xf numFmtId="0" fontId="9" fillId="0" borderId="0" xfId="0" applyFont="1"/>
    <xf numFmtId="0" fontId="20" fillId="0" borderId="0" xfId="0" applyFont="1" applyBorder="1" applyAlignment="1">
      <alignment wrapText="1"/>
    </xf>
    <xf numFmtId="0" fontId="12" fillId="0" borderId="9" xfId="0" applyFont="1" applyBorder="1" applyAlignment="1">
      <alignment horizontal="center" vertical="top"/>
    </xf>
    <xf numFmtId="165" fontId="12" fillId="0" borderId="4" xfId="0" applyNumberFormat="1" applyFont="1" applyBorder="1" applyAlignment="1">
      <alignment horizontal="center" vertical="top"/>
    </xf>
    <xf numFmtId="165" fontId="12" fillId="0" borderId="9" xfId="0" applyNumberFormat="1" applyFont="1" applyBorder="1" applyAlignment="1">
      <alignment horizontal="center" vertical="top"/>
    </xf>
    <xf numFmtId="0" fontId="12" fillId="7" borderId="4" xfId="0" applyFont="1" applyFill="1" applyBorder="1" applyAlignment="1">
      <alignment horizontal="center" vertical="top"/>
    </xf>
    <xf numFmtId="0" fontId="12" fillId="0" borderId="44" xfId="0" applyFont="1" applyBorder="1" applyAlignment="1">
      <alignment horizontal="center" vertical="top"/>
    </xf>
    <xf numFmtId="165" fontId="12" fillId="0" borderId="44" xfId="0" applyNumberFormat="1" applyFont="1" applyBorder="1" applyAlignment="1">
      <alignment horizontal="center" vertical="top"/>
    </xf>
    <xf numFmtId="0" fontId="15" fillId="0" borderId="44" xfId="0" applyFont="1" applyBorder="1" applyAlignment="1">
      <alignment horizontal="center" vertical="top"/>
    </xf>
    <xf numFmtId="0" fontId="12" fillId="0" borderId="38" xfId="0" applyFont="1" applyBorder="1" applyAlignment="1">
      <alignment vertical="top"/>
    </xf>
    <xf numFmtId="0" fontId="12" fillId="0" borderId="10" xfId="0" applyFont="1" applyBorder="1" applyAlignment="1">
      <alignment vertical="top"/>
    </xf>
    <xf numFmtId="165" fontId="18" fillId="0" borderId="0" xfId="0" applyNumberFormat="1" applyFont="1"/>
    <xf numFmtId="0" fontId="10" fillId="0" borderId="38" xfId="0" applyFont="1" applyBorder="1" applyAlignment="1">
      <alignment horizontal="center" vertical="top" wrapText="1"/>
    </xf>
    <xf numFmtId="0" fontId="10" fillId="0" borderId="39" xfId="0" applyFont="1" applyBorder="1" applyAlignment="1">
      <alignment horizontal="center" vertical="top" wrapText="1"/>
    </xf>
    <xf numFmtId="0" fontId="10" fillId="0" borderId="43" xfId="0" applyFont="1" applyBorder="1" applyAlignment="1">
      <alignment horizontal="center" vertical="top" wrapText="1"/>
    </xf>
    <xf numFmtId="0" fontId="11" fillId="0" borderId="22" xfId="0" applyFont="1" applyBorder="1" applyAlignment="1">
      <alignment horizontal="center" vertical="top" wrapText="1"/>
    </xf>
    <xf numFmtId="0" fontId="27" fillId="0" borderId="22" xfId="0" applyFont="1" applyBorder="1" applyAlignment="1">
      <alignment horizontal="center" vertical="top"/>
    </xf>
    <xf numFmtId="0" fontId="11" fillId="7" borderId="22" xfId="0" applyFont="1" applyFill="1" applyBorder="1" applyAlignment="1">
      <alignment horizontal="center" vertical="top" wrapText="1"/>
    </xf>
    <xf numFmtId="0" fontId="27" fillId="7" borderId="22" xfId="0" applyFont="1" applyFill="1" applyBorder="1" applyAlignment="1">
      <alignment horizontal="center" vertical="top"/>
    </xf>
    <xf numFmtId="165" fontId="27" fillId="0" borderId="22" xfId="0" applyNumberFormat="1" applyFont="1" applyBorder="1" applyAlignment="1">
      <alignment horizontal="center" vertical="top"/>
    </xf>
    <xf numFmtId="0" fontId="11" fillId="6" borderId="22" xfId="0" applyFont="1" applyFill="1" applyBorder="1" applyAlignment="1">
      <alignment horizontal="center" vertical="top" wrapText="1"/>
    </xf>
    <xf numFmtId="165" fontId="11" fillId="0" borderId="22" xfId="0" applyNumberFormat="1" applyFont="1" applyBorder="1" applyAlignment="1">
      <alignment horizontal="center" vertical="top"/>
    </xf>
    <xf numFmtId="0" fontId="11" fillId="0" borderId="22" xfId="0" applyFont="1" applyBorder="1" applyAlignment="1">
      <alignment horizontal="center" vertical="top"/>
    </xf>
    <xf numFmtId="0" fontId="27" fillId="6" borderId="22" xfId="0" applyFont="1" applyFill="1" applyBorder="1" applyAlignment="1">
      <alignment horizontal="center" vertical="top"/>
    </xf>
    <xf numFmtId="0" fontId="11" fillId="0" borderId="22" xfId="0" applyFont="1" applyFill="1" applyBorder="1" applyAlignment="1">
      <alignment horizontal="center" vertical="top" wrapText="1"/>
    </xf>
    <xf numFmtId="165" fontId="12" fillId="0" borderId="22" xfId="0" applyNumberFormat="1" applyFont="1" applyBorder="1" applyAlignment="1">
      <alignment horizontal="center" vertical="top"/>
    </xf>
    <xf numFmtId="0" fontId="28" fillId="0" borderId="23" xfId="0" applyFont="1" applyBorder="1" applyAlignment="1">
      <alignment vertical="top"/>
    </xf>
    <xf numFmtId="0" fontId="28" fillId="0" borderId="26" xfId="0" applyFont="1" applyBorder="1" applyAlignment="1">
      <alignment vertical="top"/>
    </xf>
    <xf numFmtId="0" fontId="10" fillId="0" borderId="22" xfId="0" applyFont="1" applyBorder="1" applyAlignment="1">
      <alignment horizontal="center" vertical="top" wrapText="1"/>
    </xf>
    <xf numFmtId="0" fontId="27" fillId="7" borderId="37" xfId="0" applyFont="1" applyFill="1" applyBorder="1" applyAlignment="1">
      <alignment horizontal="center" vertical="top"/>
    </xf>
    <xf numFmtId="0" fontId="8" fillId="7" borderId="37" xfId="0" applyFont="1" applyFill="1" applyBorder="1" applyAlignment="1">
      <alignment horizontal="center" vertical="top" wrapText="1"/>
    </xf>
    <xf numFmtId="165" fontId="5" fillId="0" borderId="22" xfId="0" applyNumberFormat="1" applyFont="1" applyBorder="1" applyAlignment="1">
      <alignment horizontal="center" vertical="top"/>
    </xf>
    <xf numFmtId="0" fontId="11" fillId="0" borderId="4" xfId="0" applyFont="1" applyBorder="1" applyAlignment="1">
      <alignment horizontal="left" vertical="top" wrapText="1"/>
    </xf>
    <xf numFmtId="165" fontId="27" fillId="0" borderId="9" xfId="0" applyNumberFormat="1" applyFont="1" applyBorder="1" applyAlignment="1">
      <alignment horizontal="center" vertical="top"/>
    </xf>
    <xf numFmtId="0" fontId="27" fillId="0" borderId="9" xfId="0" applyFont="1" applyBorder="1" applyAlignment="1">
      <alignment horizontal="left" vertical="top"/>
    </xf>
    <xf numFmtId="0" fontId="27" fillId="6" borderId="4" xfId="0" applyFont="1" applyFill="1" applyBorder="1" applyAlignment="1">
      <alignment horizontal="center" vertical="top"/>
    </xf>
    <xf numFmtId="0" fontId="11" fillId="7" borderId="9" xfId="0" applyFont="1" applyFill="1" applyBorder="1" applyAlignment="1">
      <alignment horizontal="center" vertical="top" wrapText="1"/>
    </xf>
    <xf numFmtId="0" fontId="11" fillId="0" borderId="9" xfId="0" applyFont="1" applyFill="1" applyBorder="1" applyAlignment="1">
      <alignment horizontal="left" vertical="top" wrapText="1"/>
    </xf>
    <xf numFmtId="0" fontId="27" fillId="0" borderId="9" xfId="0" applyFont="1" applyFill="1" applyBorder="1" applyAlignment="1">
      <alignment horizontal="left" vertical="top"/>
    </xf>
    <xf numFmtId="0" fontId="27" fillId="0" borderId="4" xfId="0" applyFont="1" applyBorder="1" applyAlignment="1">
      <alignment horizontal="left" vertical="top"/>
    </xf>
    <xf numFmtId="0" fontId="28" fillId="0" borderId="38" xfId="0" applyFont="1" applyBorder="1" applyAlignment="1">
      <alignment vertical="top"/>
    </xf>
    <xf numFmtId="0" fontId="28" fillId="0" borderId="10" xfId="0" applyFont="1" applyBorder="1" applyAlignment="1">
      <alignment vertical="top"/>
    </xf>
    <xf numFmtId="0" fontId="11" fillId="0" borderId="38" xfId="0" applyFont="1" applyBorder="1" applyAlignment="1">
      <alignment horizontal="left" vertical="top" wrapText="1"/>
    </xf>
    <xf numFmtId="165" fontId="11" fillId="0" borderId="38" xfId="0" applyNumberFormat="1" applyFont="1" applyBorder="1" applyAlignment="1">
      <alignment horizontal="left" vertical="top"/>
    </xf>
    <xf numFmtId="0" fontId="11" fillId="0" borderId="8" xfId="0" applyFont="1" applyBorder="1" applyAlignment="1">
      <alignment horizontal="left" vertical="top"/>
    </xf>
    <xf numFmtId="0" fontId="11" fillId="0" borderId="38" xfId="0" applyFont="1" applyBorder="1" applyAlignment="1">
      <alignment horizontal="left" vertical="top"/>
    </xf>
    <xf numFmtId="0" fontId="11" fillId="0" borderId="10" xfId="0" applyFont="1" applyBorder="1" applyAlignment="1">
      <alignment horizontal="left" vertical="top"/>
    </xf>
    <xf numFmtId="0" fontId="10" fillId="0" borderId="9" xfId="0" applyFont="1" applyBorder="1" applyAlignment="1">
      <alignment horizontal="left" vertical="top" wrapText="1"/>
    </xf>
    <xf numFmtId="165" fontId="10" fillId="0" borderId="9" xfId="0" applyNumberFormat="1" applyFont="1" applyBorder="1" applyAlignment="1">
      <alignment horizontal="center" vertical="top"/>
    </xf>
    <xf numFmtId="0" fontId="33" fillId="0" borderId="0" xfId="0" applyFont="1"/>
    <xf numFmtId="0" fontId="10" fillId="0" borderId="22" xfId="0" applyFont="1" applyBorder="1" applyAlignment="1">
      <alignment horizontal="center" vertical="top"/>
    </xf>
    <xf numFmtId="165" fontId="10" fillId="0" borderId="22" xfId="0" applyNumberFormat="1" applyFont="1" applyBorder="1" applyAlignment="1">
      <alignment horizontal="center" vertical="top"/>
    </xf>
    <xf numFmtId="0" fontId="10" fillId="0" borderId="22" xfId="0" applyFont="1" applyBorder="1" applyAlignment="1">
      <alignment horizontal="left" vertical="top" wrapText="1"/>
    </xf>
    <xf numFmtId="0" fontId="10" fillId="0" borderId="4" xfId="0" applyFont="1" applyBorder="1" applyAlignment="1">
      <alignment horizontal="left" vertical="top" wrapText="1"/>
    </xf>
    <xf numFmtId="165" fontId="10" fillId="0" borderId="4" xfId="0" applyNumberFormat="1" applyFont="1" applyBorder="1" applyAlignment="1">
      <alignment horizontal="center" vertical="top"/>
    </xf>
    <xf numFmtId="0" fontId="10" fillId="0" borderId="9" xfId="0" applyFont="1" applyBorder="1" applyAlignment="1">
      <alignment horizontal="center" vertical="top"/>
    </xf>
    <xf numFmtId="0" fontId="10" fillId="0" borderId="44" xfId="0" applyFont="1" applyBorder="1" applyAlignment="1">
      <alignment horizontal="left" vertical="top" wrapText="1"/>
    </xf>
    <xf numFmtId="165" fontId="12" fillId="7" borderId="9" xfId="0" applyNumberFormat="1" applyFont="1" applyFill="1" applyBorder="1" applyAlignment="1">
      <alignment horizontal="center" vertical="top"/>
    </xf>
    <xf numFmtId="0" fontId="8" fillId="7" borderId="37" xfId="0" applyFont="1" applyFill="1" applyBorder="1" applyAlignment="1">
      <alignment horizontal="left" vertical="top" wrapText="1"/>
    </xf>
    <xf numFmtId="0" fontId="10" fillId="7" borderId="22" xfId="0" applyFont="1" applyFill="1" applyBorder="1" applyAlignment="1">
      <alignment horizontal="left" vertical="top" wrapText="1"/>
    </xf>
    <xf numFmtId="165" fontId="5" fillId="7" borderId="22" xfId="0" applyNumberFormat="1" applyFont="1" applyFill="1" applyBorder="1" applyAlignment="1">
      <alignment horizontal="center" vertical="top"/>
    </xf>
    <xf numFmtId="0" fontId="5" fillId="7" borderId="22" xfId="0" applyFont="1" applyFill="1" applyBorder="1" applyAlignment="1">
      <alignment horizontal="center" vertical="top"/>
    </xf>
    <xf numFmtId="165" fontId="10" fillId="0" borderId="44" xfId="0" applyNumberFormat="1" applyFont="1" applyBorder="1" applyAlignment="1">
      <alignment horizontal="center" vertical="top"/>
    </xf>
    <xf numFmtId="0" fontId="10" fillId="0" borderId="40" xfId="0" applyFont="1" applyBorder="1" applyAlignment="1">
      <alignment horizontal="center" vertical="top"/>
    </xf>
    <xf numFmtId="0" fontId="34" fillId="3" borderId="7" xfId="0" applyFont="1" applyFill="1" applyBorder="1" applyAlignment="1">
      <alignment horizontal="center" vertical="top" wrapText="1"/>
    </xf>
    <xf numFmtId="0" fontId="34" fillId="3" borderId="11" xfId="0" applyFont="1" applyFill="1" applyBorder="1" applyAlignment="1">
      <alignment horizontal="center" vertical="top" wrapText="1"/>
    </xf>
    <xf numFmtId="0" fontId="35" fillId="3" borderId="7" xfId="0" applyFont="1" applyFill="1" applyBorder="1" applyAlignment="1">
      <alignment horizontal="center" vertical="top" wrapText="1"/>
    </xf>
    <xf numFmtId="0" fontId="11" fillId="0" borderId="4" xfId="0" applyFont="1" applyFill="1" applyBorder="1" applyAlignment="1">
      <alignment horizontal="left" vertical="top" wrapText="1"/>
    </xf>
    <xf numFmtId="0" fontId="27" fillId="0" borderId="4" xfId="0" applyFont="1" applyFill="1" applyBorder="1" applyAlignment="1">
      <alignment horizontal="left" vertical="top"/>
    </xf>
    <xf numFmtId="0" fontId="2" fillId="7" borderId="0" xfId="0" applyFont="1" applyFill="1"/>
    <xf numFmtId="0" fontId="22" fillId="2" borderId="11" xfId="0" applyFont="1" applyFill="1" applyBorder="1" applyAlignment="1">
      <alignment horizontal="center" textRotation="90" wrapText="1"/>
    </xf>
    <xf numFmtId="0" fontId="12" fillId="0" borderId="4" xfId="0" applyFont="1" applyBorder="1" applyAlignment="1">
      <alignment horizontal="center" vertical="top"/>
    </xf>
    <xf numFmtId="0" fontId="35" fillId="2" borderId="7" xfId="0" applyFont="1" applyFill="1" applyBorder="1" applyAlignment="1">
      <alignment horizontal="center" textRotation="90" wrapText="1"/>
    </xf>
    <xf numFmtId="0" fontId="35" fillId="2" borderId="25" xfId="0" applyFont="1" applyFill="1" applyBorder="1" applyAlignment="1">
      <alignment horizontal="center" textRotation="90" wrapText="1"/>
    </xf>
    <xf numFmtId="0" fontId="35" fillId="2" borderId="11" xfId="0" applyFont="1" applyFill="1" applyBorder="1" applyAlignment="1">
      <alignment horizontal="center" textRotation="90" wrapText="1"/>
    </xf>
    <xf numFmtId="0" fontId="31" fillId="0" borderId="4" xfId="0" applyFont="1" applyBorder="1" applyAlignment="1">
      <alignment horizontal="center" vertical="top" wrapText="1"/>
    </xf>
    <xf numFmtId="0" fontId="11" fillId="0" borderId="4" xfId="0" applyFont="1" applyBorder="1" applyAlignment="1">
      <alignment horizontal="center" vertical="top"/>
    </xf>
    <xf numFmtId="165" fontId="11" fillId="0" borderId="4" xfId="0" applyNumberFormat="1" applyFont="1" applyBorder="1" applyAlignment="1">
      <alignment horizontal="center" vertical="top"/>
    </xf>
    <xf numFmtId="165" fontId="11" fillId="0" borderId="10" xfId="0" applyNumberFormat="1" applyFont="1" applyBorder="1" applyAlignment="1">
      <alignment horizontal="left" vertical="top"/>
    </xf>
    <xf numFmtId="165" fontId="4" fillId="0" borderId="0" xfId="0" applyNumberFormat="1" applyFont="1" applyAlignment="1">
      <alignment vertical="top"/>
    </xf>
    <xf numFmtId="0" fontId="10" fillId="0" borderId="4" xfId="0" applyFont="1" applyBorder="1" applyAlignment="1">
      <alignment horizontal="center" vertical="top"/>
    </xf>
    <xf numFmtId="0" fontId="9" fillId="6" borderId="22" xfId="0" applyFont="1" applyFill="1" applyBorder="1"/>
    <xf numFmtId="0" fontId="0" fillId="0" borderId="0" xfId="0" applyAlignment="1">
      <alignment horizontal="left" wrapText="1"/>
    </xf>
    <xf numFmtId="0" fontId="13" fillId="0" borderId="0" xfId="0" applyFont="1" applyAlignment="1">
      <alignment vertical="top"/>
    </xf>
    <xf numFmtId="0" fontId="16" fillId="0" borderId="0" xfId="0" applyFont="1" applyBorder="1" applyAlignment="1">
      <alignment horizontal="left" vertical="top" wrapText="1"/>
    </xf>
    <xf numFmtId="0" fontId="22" fillId="3" borderId="10" xfId="0" applyFont="1" applyFill="1" applyBorder="1" applyAlignment="1">
      <alignment horizontal="center" vertical="top" wrapText="1"/>
    </xf>
    <xf numFmtId="0" fontId="8" fillId="0" borderId="22" xfId="0" applyFont="1" applyBorder="1" applyAlignment="1">
      <alignment horizontal="center" vertical="top" wrapText="1"/>
    </xf>
    <xf numFmtId="0" fontId="8" fillId="7" borderId="22" xfId="0" applyFont="1" applyFill="1" applyBorder="1" applyAlignment="1">
      <alignment horizontal="left" vertical="top" wrapText="1"/>
    </xf>
    <xf numFmtId="0" fontId="8" fillId="0" borderId="22" xfId="0" applyFont="1" applyBorder="1" applyAlignment="1">
      <alignment horizontal="left" vertical="top" wrapText="1"/>
    </xf>
    <xf numFmtId="0" fontId="12" fillId="0" borderId="4" xfId="0" applyFont="1" applyBorder="1" applyAlignment="1">
      <alignment horizontal="left" vertical="top" wrapText="1"/>
    </xf>
    <xf numFmtId="0" fontId="12" fillId="7" borderId="4" xfId="0" applyFont="1" applyFill="1" applyBorder="1" applyAlignment="1">
      <alignment horizontal="center" vertical="top" wrapText="1"/>
    </xf>
    <xf numFmtId="0" fontId="16" fillId="0" borderId="0" xfId="0" applyFont="1" applyAlignment="1">
      <alignment horizontal="left"/>
    </xf>
    <xf numFmtId="0" fontId="2" fillId="0" borderId="0" xfId="0" applyFont="1" applyAlignment="1">
      <alignment horizontal="left"/>
    </xf>
    <xf numFmtId="0" fontId="12" fillId="0" borderId="22" xfId="0" applyFont="1" applyBorder="1" applyAlignment="1">
      <alignment horizontal="left" vertical="top" wrapText="1"/>
    </xf>
    <xf numFmtId="0" fontId="12" fillId="0" borderId="22" xfId="0" applyFont="1" applyBorder="1" applyAlignment="1">
      <alignment horizontal="center" vertical="top"/>
    </xf>
    <xf numFmtId="165" fontId="11" fillId="0" borderId="22" xfId="0" applyNumberFormat="1" applyFont="1" applyBorder="1" applyAlignment="1">
      <alignment horizontal="center" vertical="top" wrapText="1"/>
    </xf>
    <xf numFmtId="165" fontId="12" fillId="7" borderId="22" xfId="0" applyNumberFormat="1" applyFont="1" applyFill="1" applyBorder="1" applyAlignment="1">
      <alignment horizontal="center" vertical="top"/>
    </xf>
    <xf numFmtId="165" fontId="11" fillId="0" borderId="36" xfId="0" applyNumberFormat="1" applyFont="1" applyBorder="1" applyAlignment="1">
      <alignment horizontal="center" vertical="top"/>
    </xf>
    <xf numFmtId="165" fontId="38" fillId="0" borderId="22" xfId="0" applyNumberFormat="1" applyFont="1" applyBorder="1" applyAlignment="1">
      <alignment vertical="top"/>
    </xf>
    <xf numFmtId="165" fontId="11" fillId="7" borderId="22" xfId="0" applyNumberFormat="1" applyFont="1" applyFill="1" applyBorder="1" applyAlignment="1">
      <alignment horizontal="center" vertical="top"/>
    </xf>
    <xf numFmtId="165" fontId="11" fillId="0" borderId="9" xfId="0" applyNumberFormat="1" applyFont="1" applyBorder="1" applyAlignment="1">
      <alignment horizontal="center" vertical="top"/>
    </xf>
    <xf numFmtId="0" fontId="11" fillId="0" borderId="9" xfId="0" applyFont="1" applyBorder="1" applyAlignment="1">
      <alignment horizontal="center" vertical="top"/>
    </xf>
    <xf numFmtId="2" fontId="12" fillId="7" borderId="9" xfId="0" applyNumberFormat="1" applyFont="1" applyFill="1" applyBorder="1" applyAlignment="1">
      <alignment horizontal="center" vertical="center"/>
    </xf>
    <xf numFmtId="49" fontId="12" fillId="7" borderId="9" xfId="0" applyNumberFormat="1" applyFont="1" applyFill="1" applyBorder="1" applyAlignment="1">
      <alignment horizontal="center" vertical="center"/>
    </xf>
    <xf numFmtId="0" fontId="11" fillId="6" borderId="4" xfId="0" applyFont="1" applyFill="1" applyBorder="1" applyAlignment="1">
      <alignment horizontal="center" vertical="top" wrapText="1"/>
    </xf>
    <xf numFmtId="0" fontId="11" fillId="0" borderId="39" xfId="0" applyFont="1" applyBorder="1" applyAlignment="1">
      <alignment horizontal="left" vertical="top" wrapText="1"/>
    </xf>
    <xf numFmtId="0" fontId="11" fillId="0" borderId="41" xfId="0" applyFont="1" applyBorder="1" applyAlignment="1">
      <alignment horizontal="left" vertical="top" wrapText="1"/>
    </xf>
    <xf numFmtId="0" fontId="32" fillId="0" borderId="41" xfId="0" applyFont="1" applyBorder="1" applyAlignment="1">
      <alignment horizontal="left" vertical="top" wrapText="1"/>
    </xf>
    <xf numFmtId="0" fontId="11" fillId="0" borderId="43" xfId="0" applyFont="1" applyBorder="1" applyAlignment="1">
      <alignment horizontal="left" vertical="top" wrapText="1"/>
    </xf>
    <xf numFmtId="0" fontId="11" fillId="0" borderId="4" xfId="0" applyFont="1" applyBorder="1" applyAlignment="1">
      <alignment horizontal="left" vertical="top"/>
    </xf>
    <xf numFmtId="0" fontId="12" fillId="0" borderId="4" xfId="0" applyFont="1" applyFill="1" applyBorder="1" applyAlignment="1">
      <alignment horizontal="left" vertical="top" wrapText="1"/>
    </xf>
    <xf numFmtId="0" fontId="12" fillId="0" borderId="9" xfId="0" applyFont="1" applyFill="1" applyBorder="1" applyAlignment="1">
      <alignment horizontal="left" vertical="top"/>
    </xf>
    <xf numFmtId="165" fontId="12" fillId="0" borderId="4" xfId="0" applyNumberFormat="1" applyFont="1" applyFill="1" applyBorder="1" applyAlignment="1">
      <alignment horizontal="left" vertical="top"/>
    </xf>
    <xf numFmtId="165" fontId="12" fillId="0" borderId="9" xfId="0" applyNumberFormat="1" applyFont="1" applyFill="1" applyBorder="1" applyAlignment="1">
      <alignment horizontal="left" vertical="top"/>
    </xf>
    <xf numFmtId="165" fontId="27" fillId="0" borderId="9" xfId="0" applyNumberFormat="1" applyFont="1" applyFill="1" applyBorder="1" applyAlignment="1">
      <alignment horizontal="left" vertical="top"/>
    </xf>
    <xf numFmtId="0" fontId="27" fillId="7" borderId="4" xfId="0" applyFont="1" applyFill="1" applyBorder="1" applyAlignment="1">
      <alignment horizontal="left" vertical="top"/>
    </xf>
    <xf numFmtId="0" fontId="12" fillId="0" borderId="4" xfId="0" applyFont="1" applyBorder="1" applyAlignment="1">
      <alignment horizontal="left" vertical="top" wrapText="1"/>
    </xf>
    <xf numFmtId="0" fontId="11" fillId="0" borderId="9" xfId="0" applyFont="1" applyBorder="1" applyAlignment="1">
      <alignment horizontal="left" vertical="top" wrapText="1"/>
    </xf>
    <xf numFmtId="0" fontId="11" fillId="7" borderId="4" xfId="0" applyFont="1" applyFill="1" applyBorder="1" applyAlignment="1">
      <alignment horizontal="left" vertical="top" wrapText="1"/>
    </xf>
    <xf numFmtId="0" fontId="8" fillId="0" borderId="22" xfId="0" applyFont="1" applyBorder="1" applyAlignment="1">
      <alignment horizontal="center" vertical="top" wrapText="1"/>
    </xf>
    <xf numFmtId="0" fontId="8" fillId="0" borderId="22" xfId="0" applyFont="1" applyFill="1" applyBorder="1" applyAlignment="1">
      <alignment horizontal="center" vertical="top" wrapText="1"/>
    </xf>
    <xf numFmtId="165" fontId="10" fillId="0" borderId="22" xfId="0" applyNumberFormat="1" applyFont="1" applyFill="1" applyBorder="1" applyAlignment="1">
      <alignment horizontal="center" vertical="top"/>
    </xf>
    <xf numFmtId="0" fontId="8" fillId="0" borderId="22" xfId="0" applyFont="1" applyFill="1" applyBorder="1" applyAlignment="1">
      <alignment horizontal="left" vertical="top" wrapText="1"/>
    </xf>
    <xf numFmtId="0" fontId="10" fillId="6" borderId="22" xfId="0" applyFont="1" applyFill="1" applyBorder="1" applyAlignment="1">
      <alignment wrapText="1"/>
    </xf>
    <xf numFmtId="165" fontId="8" fillId="0" borderId="22" xfId="0" applyNumberFormat="1" applyFont="1" applyBorder="1" applyAlignment="1">
      <alignment horizontal="center" vertical="top"/>
    </xf>
    <xf numFmtId="0" fontId="5" fillId="0" borderId="22" xfId="0" applyFont="1" applyBorder="1" applyAlignment="1">
      <alignment horizontal="center" vertical="top"/>
    </xf>
    <xf numFmtId="0" fontId="8" fillId="0" borderId="22" xfId="0" applyFont="1" applyBorder="1" applyAlignment="1">
      <alignment horizontal="center" vertical="top"/>
    </xf>
    <xf numFmtId="2" fontId="10" fillId="0" borderId="22" xfId="0" applyNumberFormat="1" applyFont="1" applyBorder="1" applyAlignment="1">
      <alignment horizontal="center" vertical="top"/>
    </xf>
    <xf numFmtId="0" fontId="8" fillId="0" borderId="36" xfId="0" applyFont="1" applyBorder="1" applyAlignment="1">
      <alignment horizontal="center" vertical="top" wrapText="1"/>
    </xf>
    <xf numFmtId="0" fontId="8" fillId="0" borderId="36" xfId="0" applyFont="1" applyBorder="1" applyAlignment="1">
      <alignment vertical="top" wrapText="1"/>
    </xf>
    <xf numFmtId="165" fontId="8" fillId="0" borderId="0" xfId="0" applyNumberFormat="1" applyFont="1" applyAlignment="1">
      <alignment vertical="top"/>
    </xf>
    <xf numFmtId="0" fontId="8" fillId="0" borderId="37" xfId="0" applyFont="1" applyBorder="1" applyAlignment="1">
      <alignment horizontal="center" vertical="top" wrapText="1"/>
    </xf>
    <xf numFmtId="0" fontId="8" fillId="0" borderId="37" xfId="0" applyFont="1" applyBorder="1" applyAlignment="1">
      <alignment vertical="top" wrapText="1"/>
    </xf>
    <xf numFmtId="165" fontId="8" fillId="0" borderId="37" xfId="0" applyNumberFormat="1" applyFont="1" applyBorder="1" applyAlignment="1">
      <alignment horizontal="left" vertical="top"/>
    </xf>
    <xf numFmtId="164" fontId="8" fillId="0" borderId="32" xfId="0" applyNumberFormat="1" applyFont="1" applyBorder="1" applyAlignment="1">
      <alignment vertical="top"/>
    </xf>
    <xf numFmtId="164" fontId="8" fillId="0" borderId="37" xfId="0" applyNumberFormat="1" applyFont="1" applyBorder="1" applyAlignment="1">
      <alignment horizontal="center" vertical="top"/>
    </xf>
    <xf numFmtId="0" fontId="8" fillId="0" borderId="22" xfId="0" applyFont="1" applyBorder="1" applyAlignment="1">
      <alignment horizontal="left" vertical="top" wrapText="1"/>
    </xf>
    <xf numFmtId="0" fontId="8" fillId="0" borderId="37" xfId="0" applyFont="1" applyBorder="1" applyAlignment="1">
      <alignment horizontal="left" vertical="top" wrapText="1"/>
    </xf>
    <xf numFmtId="165" fontId="8" fillId="0" borderId="22" xfId="0" applyNumberFormat="1" applyFont="1" applyBorder="1" applyAlignment="1">
      <alignment horizontal="left" vertical="top"/>
    </xf>
    <xf numFmtId="0" fontId="8" fillId="6" borderId="22" xfId="0" applyFont="1" applyFill="1" applyBorder="1" applyAlignment="1">
      <alignment horizontal="center" vertical="top" wrapText="1"/>
    </xf>
    <xf numFmtId="0" fontId="8" fillId="0" borderId="23" xfId="0" applyFont="1" applyBorder="1" applyAlignment="1">
      <alignment horizontal="center" vertical="top" wrapText="1"/>
    </xf>
    <xf numFmtId="0" fontId="8" fillId="0" borderId="24" xfId="0" applyFont="1" applyBorder="1" applyAlignment="1">
      <alignment horizontal="center" vertical="top" wrapText="1"/>
    </xf>
    <xf numFmtId="0" fontId="8" fillId="7" borderId="22" xfId="0" applyFont="1" applyFill="1" applyBorder="1" applyAlignment="1">
      <alignment horizontal="left" vertical="top" wrapText="1"/>
    </xf>
    <xf numFmtId="0" fontId="8" fillId="0" borderId="3" xfId="0" applyFont="1" applyBorder="1" applyAlignment="1">
      <alignment horizontal="center" vertical="top" wrapText="1"/>
    </xf>
    <xf numFmtId="0" fontId="8" fillId="0" borderId="9" xfId="0" applyFont="1" applyBorder="1" applyAlignment="1">
      <alignment horizontal="center" vertical="top" wrapText="1"/>
    </xf>
    <xf numFmtId="0" fontId="8" fillId="0" borderId="9" xfId="0" applyFont="1" applyBorder="1" applyAlignment="1">
      <alignment horizontal="left" vertical="top" wrapText="1"/>
    </xf>
    <xf numFmtId="0" fontId="8" fillId="0" borderId="38" xfId="0" applyFont="1" applyBorder="1" applyAlignment="1">
      <alignment horizontal="center" vertical="top" wrapText="1"/>
    </xf>
    <xf numFmtId="0" fontId="8" fillId="0" borderId="4" xfId="0" applyFont="1" applyBorder="1" applyAlignment="1">
      <alignment horizontal="center" vertical="top" wrapText="1"/>
    </xf>
    <xf numFmtId="0" fontId="8" fillId="0" borderId="4" xfId="0" applyFont="1" applyBorder="1" applyAlignment="1">
      <alignment horizontal="left" vertical="top" wrapText="1"/>
    </xf>
    <xf numFmtId="0" fontId="8" fillId="0" borderId="3" xfId="0" applyFont="1" applyBorder="1" applyAlignment="1">
      <alignment horizontal="left" vertical="top" wrapText="1"/>
    </xf>
    <xf numFmtId="0" fontId="8" fillId="6" borderId="38" xfId="0" applyFont="1" applyFill="1" applyBorder="1" applyAlignment="1">
      <alignment horizontal="center" vertical="top" wrapText="1"/>
    </xf>
    <xf numFmtId="0" fontId="8" fillId="6" borderId="4" xfId="0" applyFont="1" applyFill="1" applyBorder="1" applyAlignment="1">
      <alignment horizontal="center" vertical="top" wrapText="1"/>
    </xf>
    <xf numFmtId="0" fontId="8" fillId="6" borderId="4" xfId="0" applyFont="1" applyFill="1" applyBorder="1" applyAlignment="1">
      <alignment horizontal="left" vertical="top" wrapText="1"/>
    </xf>
    <xf numFmtId="0" fontId="8" fillId="7" borderId="3" xfId="0" applyFont="1" applyFill="1" applyBorder="1" applyAlignment="1">
      <alignment horizontal="center" vertical="top" wrapText="1"/>
    </xf>
    <xf numFmtId="0" fontId="8" fillId="7" borderId="9" xfId="0" applyFont="1" applyFill="1" applyBorder="1" applyAlignment="1">
      <alignment horizontal="left" vertical="top" wrapText="1"/>
    </xf>
    <xf numFmtId="0" fontId="8" fillId="0" borderId="39" xfId="0" applyFont="1" applyBorder="1" applyAlignment="1">
      <alignment horizontal="left" vertical="top" wrapText="1"/>
    </xf>
    <xf numFmtId="0" fontId="8" fillId="0" borderId="41" xfId="0" applyFont="1" applyBorder="1" applyAlignment="1">
      <alignment horizontal="left" vertical="top" wrapText="1"/>
    </xf>
    <xf numFmtId="0" fontId="40" fillId="0" borderId="41" xfId="0" applyFont="1" applyBorder="1" applyAlignment="1">
      <alignment horizontal="left" vertical="top" wrapText="1"/>
    </xf>
    <xf numFmtId="0" fontId="8" fillId="0" borderId="43" xfId="0" applyFont="1" applyBorder="1" applyAlignment="1">
      <alignment horizontal="left" vertical="top" wrapText="1"/>
    </xf>
    <xf numFmtId="0" fontId="8" fillId="0" borderId="10" xfId="0" applyFont="1" applyBorder="1" applyAlignment="1">
      <alignment horizontal="left" vertical="top" wrapText="1"/>
    </xf>
    <xf numFmtId="0" fontId="8" fillId="0" borderId="38" xfId="0" applyFont="1" applyBorder="1" applyAlignment="1">
      <alignment horizontal="left" vertical="top" wrapText="1"/>
    </xf>
    <xf numFmtId="165" fontId="8" fillId="0" borderId="10" xfId="0" applyNumberFormat="1" applyFont="1" applyBorder="1" applyAlignment="1">
      <alignment horizontal="left" vertical="top"/>
    </xf>
    <xf numFmtId="165" fontId="8" fillId="0" borderId="38" xfId="0" applyNumberFormat="1" applyFont="1" applyBorder="1" applyAlignment="1">
      <alignment horizontal="left" vertical="top"/>
    </xf>
    <xf numFmtId="0" fontId="8" fillId="0" borderId="8" xfId="0" applyFont="1" applyBorder="1" applyAlignment="1">
      <alignment horizontal="left" vertical="top" wrapText="1"/>
    </xf>
    <xf numFmtId="165" fontId="8" fillId="0" borderId="8" xfId="0" applyNumberFormat="1" applyFont="1" applyBorder="1" applyAlignment="1">
      <alignment horizontal="left" vertical="top"/>
    </xf>
    <xf numFmtId="0" fontId="8" fillId="0" borderId="10" xfId="0" applyFont="1" applyBorder="1" applyAlignment="1">
      <alignment horizontal="left" vertical="top"/>
    </xf>
    <xf numFmtId="0" fontId="8" fillId="0" borderId="38" xfId="0" applyFont="1" applyFill="1" applyBorder="1" applyAlignment="1">
      <alignment horizontal="center" vertical="top" wrapText="1"/>
    </xf>
    <xf numFmtId="0" fontId="8" fillId="0" borderId="4" xfId="0" applyFont="1" applyFill="1" applyBorder="1" applyAlignment="1">
      <alignment horizontal="left" vertical="top" wrapText="1"/>
    </xf>
    <xf numFmtId="165" fontId="8" fillId="0" borderId="4" xfId="0" applyNumberFormat="1" applyFont="1" applyBorder="1" applyAlignment="1">
      <alignment horizontal="left" vertical="top"/>
    </xf>
    <xf numFmtId="0" fontId="8" fillId="7" borderId="38" xfId="0" applyFont="1" applyFill="1" applyBorder="1" applyAlignment="1">
      <alignment horizontal="center" vertical="top" wrapText="1"/>
    </xf>
    <xf numFmtId="0" fontId="8" fillId="7" borderId="4" xfId="0" applyFont="1" applyFill="1" applyBorder="1" applyAlignment="1">
      <alignment horizontal="left" vertical="top" wrapText="1"/>
    </xf>
    <xf numFmtId="0" fontId="27" fillId="7" borderId="9" xfId="0" applyFont="1" applyFill="1" applyBorder="1" applyAlignment="1">
      <alignment horizontal="left" vertical="top"/>
    </xf>
    <xf numFmtId="165" fontId="10" fillId="0" borderId="4" xfId="0" applyNumberFormat="1" applyFont="1" applyFill="1" applyBorder="1" applyAlignment="1">
      <alignment horizontal="left" vertical="top"/>
    </xf>
    <xf numFmtId="0" fontId="10" fillId="0" borderId="9" xfId="0" applyFont="1" applyFill="1" applyBorder="1" applyAlignment="1">
      <alignment horizontal="left" vertical="top"/>
    </xf>
    <xf numFmtId="0" fontId="8" fillId="0" borderId="3" xfId="0" applyFont="1" applyFill="1" applyBorder="1" applyAlignment="1">
      <alignment horizontal="center" vertical="top" wrapText="1"/>
    </xf>
    <xf numFmtId="0" fontId="8" fillId="0" borderId="9" xfId="0" applyFont="1" applyFill="1" applyBorder="1" applyAlignment="1">
      <alignment horizontal="left" vertical="top" wrapText="1"/>
    </xf>
    <xf numFmtId="165" fontId="10" fillId="0" borderId="9" xfId="0" applyNumberFormat="1" applyFont="1" applyFill="1" applyBorder="1" applyAlignment="1">
      <alignment horizontal="left" vertical="top"/>
    </xf>
    <xf numFmtId="0" fontId="10" fillId="0" borderId="4" xfId="0" applyFont="1" applyFill="1" applyBorder="1" applyAlignment="1">
      <alignment horizontal="left" vertical="top" wrapText="1"/>
    </xf>
    <xf numFmtId="165" fontId="8" fillId="0" borderId="9" xfId="0" applyNumberFormat="1" applyFont="1" applyFill="1" applyBorder="1" applyAlignment="1">
      <alignment horizontal="left" vertical="top"/>
    </xf>
    <xf numFmtId="0" fontId="10" fillId="0" borderId="9" xfId="0" applyFont="1" applyFill="1" applyBorder="1" applyAlignment="1">
      <alignment horizontal="left" vertical="top" wrapText="1"/>
    </xf>
    <xf numFmtId="0" fontId="5" fillId="6" borderId="4" xfId="0" applyFont="1" applyFill="1" applyBorder="1" applyAlignment="1">
      <alignment horizontal="left" vertical="top"/>
    </xf>
    <xf numFmtId="165" fontId="10" fillId="0" borderId="4" xfId="0" applyNumberFormat="1" applyFont="1" applyBorder="1" applyAlignment="1">
      <alignment horizontal="left" vertical="top"/>
    </xf>
    <xf numFmtId="0" fontId="10" fillId="6" borderId="22" xfId="0" applyFont="1" applyFill="1" applyBorder="1" applyAlignment="1">
      <alignment horizontal="left" vertical="top" wrapText="1"/>
    </xf>
    <xf numFmtId="0" fontId="2" fillId="6" borderId="0" xfId="0" applyFont="1" applyFill="1" applyAlignment="1">
      <alignment horizontal="center" vertical="top" wrapText="1"/>
    </xf>
    <xf numFmtId="0" fontId="8" fillId="6" borderId="22" xfId="0" applyFont="1" applyFill="1" applyBorder="1" applyAlignment="1">
      <alignment horizontal="left" vertical="top" wrapText="1"/>
    </xf>
    <xf numFmtId="0" fontId="8" fillId="0" borderId="22" xfId="0" applyFont="1" applyBorder="1" applyAlignment="1">
      <alignment horizontal="center" vertical="top" wrapText="1"/>
    </xf>
    <xf numFmtId="0" fontId="8" fillId="7" borderId="22" xfId="0" applyFont="1" applyFill="1" applyBorder="1" applyAlignment="1">
      <alignment horizontal="left" vertical="top" wrapText="1"/>
    </xf>
    <xf numFmtId="0" fontId="8" fillId="0" borderId="22" xfId="0" applyFont="1" applyBorder="1" applyAlignment="1">
      <alignment horizontal="left" vertical="top" wrapText="1"/>
    </xf>
    <xf numFmtId="0" fontId="10" fillId="6" borderId="38" xfId="0" applyFont="1" applyFill="1" applyBorder="1" applyAlignment="1">
      <alignment horizontal="center" vertical="top" wrapText="1"/>
    </xf>
    <xf numFmtId="0" fontId="10" fillId="6" borderId="4" xfId="0" applyFont="1" applyFill="1" applyBorder="1" applyAlignment="1">
      <alignment horizontal="center" vertical="top" wrapText="1"/>
    </xf>
    <xf numFmtId="0" fontId="12" fillId="6" borderId="4" xfId="0" applyFont="1" applyFill="1" applyBorder="1" applyAlignment="1">
      <alignment horizontal="center" vertical="top" wrapText="1"/>
    </xf>
    <xf numFmtId="165" fontId="12" fillId="6" borderId="4" xfId="0" applyNumberFormat="1" applyFont="1" applyFill="1" applyBorder="1" applyAlignment="1">
      <alignment horizontal="center" vertical="top"/>
    </xf>
    <xf numFmtId="0" fontId="10" fillId="6" borderId="4" xfId="0" applyFont="1" applyFill="1" applyBorder="1" applyAlignment="1">
      <alignment horizontal="left" vertical="top" wrapText="1"/>
    </xf>
    <xf numFmtId="0" fontId="10" fillId="0" borderId="4" xfId="0" applyFont="1" applyBorder="1" applyAlignment="1">
      <alignment horizontal="left" vertical="top" wrapText="1"/>
    </xf>
    <xf numFmtId="165" fontId="8" fillId="0" borderId="22" xfId="0" applyNumberFormat="1" applyFont="1" applyBorder="1" applyAlignment="1">
      <alignment horizontal="center" vertical="top" wrapText="1"/>
    </xf>
    <xf numFmtId="165" fontId="8" fillId="0" borderId="22" xfId="0" applyNumberFormat="1" applyFont="1" applyFill="1" applyBorder="1" applyAlignment="1">
      <alignment horizontal="center" vertical="top"/>
    </xf>
    <xf numFmtId="0" fontId="10" fillId="0" borderId="4" xfId="0" applyFont="1" applyBorder="1" applyAlignment="1">
      <alignment horizontal="left" vertical="top" wrapText="1"/>
    </xf>
    <xf numFmtId="0" fontId="8" fillId="0" borderId="22" xfId="0" applyFont="1" applyBorder="1" applyAlignment="1">
      <alignment horizontal="left" vertical="top" wrapText="1"/>
    </xf>
    <xf numFmtId="0" fontId="8" fillId="0" borderId="22" xfId="0" applyFont="1" applyBorder="1" applyAlignment="1">
      <alignment horizontal="center" vertical="top" wrapText="1"/>
    </xf>
    <xf numFmtId="0" fontId="8" fillId="0" borderId="4" xfId="0" applyFont="1" applyBorder="1" applyAlignment="1">
      <alignment horizontal="left" vertical="top" wrapText="1"/>
    </xf>
    <xf numFmtId="0" fontId="8" fillId="6" borderId="4" xfId="0" applyFont="1" applyFill="1" applyBorder="1" applyAlignment="1">
      <alignment horizontal="left" vertical="top" wrapText="1"/>
    </xf>
    <xf numFmtId="0" fontId="8" fillId="0" borderId="9" xfId="0" applyFont="1" applyBorder="1" applyAlignment="1">
      <alignment horizontal="left" vertical="top" wrapText="1"/>
    </xf>
    <xf numFmtId="0" fontId="8" fillId="0" borderId="3" xfId="0" applyFont="1" applyBorder="1" applyAlignment="1">
      <alignment horizontal="center" vertical="top" wrapText="1"/>
    </xf>
    <xf numFmtId="0" fontId="8" fillId="0" borderId="9" xfId="0" quotePrefix="1" applyFont="1" applyBorder="1" applyAlignment="1">
      <alignment horizontal="center" vertical="top" wrapText="1"/>
    </xf>
    <xf numFmtId="0" fontId="41" fillId="0" borderId="9" xfId="0" applyFont="1" applyBorder="1" applyAlignment="1">
      <alignment horizontal="center" vertical="top" wrapText="1"/>
    </xf>
    <xf numFmtId="0" fontId="41" fillId="0" borderId="9" xfId="0" applyFont="1" applyBorder="1" applyAlignment="1">
      <alignment horizontal="left" vertical="top" wrapText="1"/>
    </xf>
    <xf numFmtId="2" fontId="41" fillId="7" borderId="9" xfId="0" applyNumberFormat="1" applyFont="1" applyFill="1" applyBorder="1" applyAlignment="1">
      <alignment horizontal="center" vertical="center"/>
    </xf>
    <xf numFmtId="165" fontId="42" fillId="7" borderId="9" xfId="0" applyNumberFormat="1" applyFont="1" applyFill="1" applyBorder="1" applyAlignment="1">
      <alignment horizontal="center" vertical="center"/>
    </xf>
    <xf numFmtId="49" fontId="42" fillId="7" borderId="9" xfId="0" applyNumberFormat="1" applyFont="1" applyFill="1" applyBorder="1" applyAlignment="1">
      <alignment horizontal="center" vertical="center"/>
    </xf>
    <xf numFmtId="0" fontId="8" fillId="0" borderId="36" xfId="0" applyFont="1" applyBorder="1" applyAlignment="1">
      <alignment horizontal="left" vertical="top" wrapText="1"/>
    </xf>
    <xf numFmtId="0" fontId="8" fillId="7" borderId="9" xfId="0" applyFont="1" applyFill="1" applyBorder="1" applyAlignment="1">
      <alignment horizontal="center" vertical="top" wrapText="1"/>
    </xf>
    <xf numFmtId="0" fontId="40" fillId="0" borderId="4" xfId="0" applyFont="1" applyBorder="1" applyAlignment="1">
      <alignment horizontal="center" vertical="top" wrapText="1"/>
    </xf>
    <xf numFmtId="0" fontId="10" fillId="0" borderId="8" xfId="0" applyFont="1" applyBorder="1" applyAlignment="1">
      <alignment horizontal="left" vertical="top" wrapText="1"/>
    </xf>
    <xf numFmtId="0" fontId="10" fillId="0" borderId="40" xfId="0" applyFont="1" applyBorder="1" applyAlignment="1">
      <alignment horizontal="left" vertical="top" wrapText="1"/>
    </xf>
    <xf numFmtId="0" fontId="10" fillId="0" borderId="10" xfId="0" applyFont="1" applyBorder="1" applyAlignment="1">
      <alignment horizontal="left" vertical="top" wrapText="1"/>
    </xf>
    <xf numFmtId="0" fontId="8" fillId="7" borderId="4" xfId="0" applyFont="1" applyFill="1" applyBorder="1" applyAlignment="1">
      <alignment horizontal="left" vertical="top" wrapText="1"/>
    </xf>
    <xf numFmtId="0" fontId="43" fillId="0" borderId="39" xfId="0" applyFont="1" applyBorder="1" applyAlignment="1">
      <alignment horizontal="left" vertical="top" wrapText="1"/>
    </xf>
    <xf numFmtId="165" fontId="10" fillId="0" borderId="39" xfId="0" applyNumberFormat="1" applyFont="1" applyBorder="1" applyAlignment="1">
      <alignment horizontal="left" vertical="top"/>
    </xf>
    <xf numFmtId="165" fontId="10" fillId="0" borderId="40" xfId="0" applyNumberFormat="1" applyFont="1" applyBorder="1" applyAlignment="1">
      <alignment horizontal="left" vertical="top"/>
    </xf>
    <xf numFmtId="0" fontId="10" fillId="0" borderId="40" xfId="0" applyFont="1" applyBorder="1" applyAlignment="1">
      <alignment horizontal="left" vertical="top"/>
    </xf>
    <xf numFmtId="165" fontId="10" fillId="0" borderId="42" xfId="0" applyNumberFormat="1" applyFont="1" applyBorder="1" applyAlignment="1">
      <alignment horizontal="left" vertical="top"/>
    </xf>
    <xf numFmtId="0" fontId="10" fillId="0" borderId="42" xfId="0" applyFont="1" applyBorder="1" applyAlignment="1">
      <alignment horizontal="left" vertical="top"/>
    </xf>
    <xf numFmtId="165" fontId="40" fillId="0" borderId="43" xfId="0" applyNumberFormat="1" applyFont="1" applyBorder="1" applyAlignment="1">
      <alignment horizontal="left" vertical="top" wrapText="1"/>
    </xf>
    <xf numFmtId="165" fontId="10" fillId="0" borderId="38" xfId="0" applyNumberFormat="1" applyFont="1" applyBorder="1" applyAlignment="1">
      <alignment horizontal="left" vertical="top"/>
    </xf>
    <xf numFmtId="165" fontId="10" fillId="0" borderId="44" xfId="0" applyNumberFormat="1" applyFont="1" applyBorder="1" applyAlignment="1">
      <alignment horizontal="left" vertical="top"/>
    </xf>
    <xf numFmtId="0" fontId="10" fillId="0" borderId="44" xfId="0" applyFont="1" applyBorder="1" applyAlignment="1">
      <alignment horizontal="left" vertical="top"/>
    </xf>
    <xf numFmtId="0" fontId="8" fillId="0" borderId="8" xfId="0" applyFont="1" applyBorder="1" applyAlignment="1">
      <alignment horizontal="left" vertical="top"/>
    </xf>
    <xf numFmtId="0" fontId="8" fillId="0" borderId="38" xfId="0" applyFont="1" applyBorder="1" applyAlignment="1">
      <alignment horizontal="left" vertical="top"/>
    </xf>
    <xf numFmtId="0" fontId="5" fillId="0" borderId="9" xfId="0" applyFont="1" applyBorder="1" applyAlignment="1">
      <alignment horizontal="left" vertical="top"/>
    </xf>
    <xf numFmtId="0" fontId="5" fillId="0" borderId="4" xfId="0" applyFont="1" applyBorder="1" applyAlignment="1">
      <alignment horizontal="left" vertical="top"/>
    </xf>
    <xf numFmtId="0" fontId="8" fillId="0" borderId="4" xfId="0" applyFont="1" applyBorder="1" applyAlignment="1">
      <alignment horizontal="left" vertical="top" wrapText="1"/>
    </xf>
    <xf numFmtId="0" fontId="8" fillId="0" borderId="4" xfId="0" applyFont="1" applyBorder="1" applyAlignment="1">
      <alignment horizontal="left" vertical="top" wrapText="1"/>
    </xf>
    <xf numFmtId="0" fontId="8" fillId="0" borderId="4" xfId="0" applyFont="1" applyFill="1" applyBorder="1" applyAlignment="1">
      <alignment horizontal="left" vertical="top" wrapText="1"/>
    </xf>
    <xf numFmtId="0" fontId="8" fillId="7" borderId="4" xfId="0" applyFont="1" applyFill="1" applyBorder="1" applyAlignment="1">
      <alignment horizontal="left" vertical="top" wrapText="1"/>
    </xf>
    <xf numFmtId="0" fontId="8" fillId="6" borderId="4" xfId="0" applyFont="1" applyFill="1" applyBorder="1" applyAlignment="1">
      <alignment horizontal="left" vertical="top" wrapText="1"/>
    </xf>
    <xf numFmtId="165" fontId="27" fillId="0" borderId="4" xfId="0" applyNumberFormat="1" applyFont="1" applyFill="1" applyBorder="1" applyAlignment="1">
      <alignment horizontal="left" vertical="top"/>
    </xf>
    <xf numFmtId="165" fontId="5" fillId="0" borderId="4" xfId="0" applyNumberFormat="1" applyFont="1" applyFill="1" applyBorder="1" applyAlignment="1">
      <alignment horizontal="left" vertical="top"/>
    </xf>
    <xf numFmtId="165" fontId="5" fillId="7" borderId="4" xfId="0" applyNumberFormat="1" applyFont="1" applyFill="1" applyBorder="1" applyAlignment="1">
      <alignment horizontal="left" vertical="top"/>
    </xf>
    <xf numFmtId="0" fontId="5" fillId="7" borderId="4" xfId="0" applyFont="1" applyFill="1" applyBorder="1" applyAlignment="1">
      <alignment horizontal="left" vertical="top"/>
    </xf>
    <xf numFmtId="0" fontId="27" fillId="6" borderId="4" xfId="0" applyFont="1" applyFill="1" applyBorder="1" applyAlignment="1">
      <alignment horizontal="left" vertical="top"/>
    </xf>
    <xf numFmtId="0" fontId="8" fillId="0" borderId="22" xfId="0" applyFont="1" applyBorder="1" applyAlignment="1">
      <alignment horizontal="left" vertical="top" wrapText="1"/>
    </xf>
    <xf numFmtId="0" fontId="41" fillId="0" borderId="22" xfId="0" applyFont="1" applyBorder="1" applyAlignment="1">
      <alignment horizontal="left" vertical="top" wrapText="1"/>
    </xf>
    <xf numFmtId="0" fontId="41" fillId="0" borderId="36" xfId="0" applyFont="1" applyBorder="1" applyAlignment="1">
      <alignment horizontal="left" vertical="top" wrapText="1"/>
    </xf>
    <xf numFmtId="0" fontId="41" fillId="0" borderId="22" xfId="0" applyFont="1" applyBorder="1" applyAlignment="1">
      <alignment horizontal="center" vertical="top" wrapText="1"/>
    </xf>
    <xf numFmtId="0" fontId="41" fillId="7" borderId="22" xfId="0" applyFont="1" applyFill="1" applyBorder="1" applyAlignment="1">
      <alignment horizontal="left" vertical="top" wrapText="1"/>
    </xf>
    <xf numFmtId="0" fontId="41" fillId="7" borderId="22" xfId="0" applyFont="1" applyFill="1" applyBorder="1" applyAlignment="1">
      <alignment horizontal="center" vertical="top" wrapText="1"/>
    </xf>
    <xf numFmtId="0" fontId="42" fillId="0" borderId="22" xfId="0" applyFont="1" applyBorder="1" applyAlignment="1">
      <alignment horizontal="left" vertical="top" wrapText="1"/>
    </xf>
    <xf numFmtId="0" fontId="42" fillId="7" borderId="22" xfId="0" applyFont="1" applyFill="1" applyBorder="1" applyAlignment="1">
      <alignment horizontal="left" vertical="top" wrapText="1"/>
    </xf>
    <xf numFmtId="0" fontId="8" fillId="7" borderId="22" xfId="0" applyFont="1" applyFill="1" applyBorder="1" applyAlignment="1">
      <alignment horizontal="left" vertical="top" wrapText="1"/>
    </xf>
    <xf numFmtId="165" fontId="10" fillId="0" borderId="9" xfId="0" applyNumberFormat="1" applyFont="1" applyBorder="1" applyAlignment="1">
      <alignment horizontal="center" vertical="top" wrapText="1"/>
    </xf>
    <xf numFmtId="165" fontId="10" fillId="7" borderId="4" xfId="0" applyNumberFormat="1" applyFont="1" applyFill="1" applyBorder="1" applyAlignment="1">
      <alignment horizontal="center" vertical="top" wrapText="1"/>
    </xf>
    <xf numFmtId="0" fontId="10" fillId="7" borderId="4" xfId="0" applyFont="1" applyFill="1" applyBorder="1" applyAlignment="1">
      <alignment horizontal="left" vertical="top" wrapText="1"/>
    </xf>
    <xf numFmtId="0" fontId="22" fillId="0" borderId="10" xfId="0" applyFont="1" applyBorder="1" applyAlignment="1">
      <alignment vertical="top"/>
    </xf>
    <xf numFmtId="0" fontId="10" fillId="0" borderId="10" xfId="0" applyFont="1" applyBorder="1" applyAlignment="1">
      <alignment vertical="top"/>
    </xf>
    <xf numFmtId="165" fontId="34" fillId="0" borderId="38" xfId="0" applyNumberFormat="1" applyFont="1" applyBorder="1" applyAlignment="1">
      <alignment vertical="top"/>
    </xf>
    <xf numFmtId="165" fontId="27" fillId="6" borderId="22" xfId="0" applyNumberFormat="1" applyFont="1" applyFill="1" applyBorder="1" applyAlignment="1">
      <alignment horizontal="center" vertical="top"/>
    </xf>
    <xf numFmtId="0" fontId="8" fillId="0" borderId="22" xfId="0" applyFont="1" applyBorder="1" applyAlignment="1">
      <alignment vertical="top" wrapText="1"/>
    </xf>
    <xf numFmtId="165" fontId="10" fillId="6" borderId="22" xfId="0" applyNumberFormat="1" applyFont="1" applyFill="1" applyBorder="1" applyAlignment="1">
      <alignment horizontal="center" vertical="top"/>
    </xf>
    <xf numFmtId="0" fontId="5" fillId="6" borderId="22" xfId="0" applyFont="1" applyFill="1" applyBorder="1" applyAlignment="1">
      <alignment horizontal="center" vertical="top"/>
    </xf>
    <xf numFmtId="0" fontId="10" fillId="7" borderId="22" xfId="0" applyFont="1" applyFill="1" applyBorder="1" applyAlignment="1">
      <alignment horizontal="left" vertical="top"/>
    </xf>
    <xf numFmtId="165" fontId="8" fillId="0" borderId="36" xfId="0" applyNumberFormat="1" applyFont="1" applyBorder="1" applyAlignment="1">
      <alignment horizontal="center" vertical="top"/>
    </xf>
    <xf numFmtId="0" fontId="30" fillId="0" borderId="26" xfId="0" applyFont="1" applyBorder="1" applyAlignment="1">
      <alignment vertical="top"/>
    </xf>
    <xf numFmtId="165" fontId="44" fillId="0" borderId="22" xfId="0" applyNumberFormat="1" applyFont="1" applyBorder="1" applyAlignment="1">
      <alignment vertical="top"/>
    </xf>
    <xf numFmtId="0" fontId="8" fillId="4" borderId="22" xfId="0" applyFont="1" applyFill="1" applyBorder="1" applyAlignment="1">
      <alignment horizontal="center" vertical="top" wrapText="1"/>
    </xf>
    <xf numFmtId="0" fontId="29" fillId="4" borderId="22" xfId="0" applyFont="1" applyFill="1" applyBorder="1" applyAlignment="1">
      <alignment horizontal="center" vertical="top" wrapText="1"/>
    </xf>
    <xf numFmtId="0" fontId="30" fillId="4" borderId="22" xfId="0" applyFont="1" applyFill="1" applyBorder="1" applyAlignment="1">
      <alignment horizontal="center" vertical="top" wrapText="1"/>
    </xf>
    <xf numFmtId="0" fontId="29" fillId="4" borderId="27" xfId="0" applyFont="1" applyFill="1" applyBorder="1" applyAlignment="1">
      <alignment horizontal="center" vertical="top" wrapText="1"/>
    </xf>
    <xf numFmtId="0" fontId="30" fillId="4" borderId="1" xfId="0" applyFont="1" applyFill="1" applyBorder="1" applyAlignment="1">
      <alignment horizontal="center" vertical="top" wrapText="1"/>
    </xf>
    <xf numFmtId="0" fontId="29" fillId="4" borderId="15" xfId="0" applyFont="1" applyFill="1" applyBorder="1" applyAlignment="1">
      <alignment horizontal="center" vertical="top" wrapText="1"/>
    </xf>
    <xf numFmtId="0" fontId="29" fillId="4" borderId="5" xfId="0" applyFont="1" applyFill="1" applyBorder="1" applyAlignment="1">
      <alignment horizontal="center" vertical="top" wrapText="1"/>
    </xf>
    <xf numFmtId="0" fontId="8" fillId="4" borderId="1" xfId="0" applyFont="1" applyFill="1" applyBorder="1" applyAlignment="1">
      <alignment horizontal="center" vertical="top" wrapText="1"/>
    </xf>
    <xf numFmtId="0" fontId="29" fillId="4" borderId="5" xfId="0" applyFont="1" applyFill="1" applyBorder="1" applyAlignment="1">
      <alignment horizontal="left" vertical="top" wrapText="1"/>
    </xf>
    <xf numFmtId="0" fontId="29" fillId="4" borderId="15" xfId="0" applyFont="1" applyFill="1" applyBorder="1" applyAlignment="1">
      <alignment horizontal="left" vertical="top" wrapText="1"/>
    </xf>
    <xf numFmtId="0" fontId="8" fillId="4" borderId="2" xfId="0" applyFont="1" applyFill="1" applyBorder="1" applyAlignment="1">
      <alignment horizontal="center" vertical="top" wrapText="1"/>
    </xf>
    <xf numFmtId="0" fontId="29" fillId="4" borderId="16" xfId="0" applyFont="1" applyFill="1" applyBorder="1" applyAlignment="1">
      <alignment horizontal="left" vertical="top" wrapText="1"/>
    </xf>
    <xf numFmtId="0" fontId="29" fillId="4" borderId="0" xfId="0" applyFont="1" applyFill="1" applyBorder="1" applyAlignment="1">
      <alignment horizontal="left" vertical="top" wrapText="1"/>
    </xf>
    <xf numFmtId="0" fontId="29" fillId="4" borderId="15" xfId="0" applyFont="1" applyFill="1" applyBorder="1" applyAlignment="1">
      <alignment horizontal="left" vertical="top" wrapText="1"/>
    </xf>
    <xf numFmtId="0" fontId="29" fillId="4" borderId="5" xfId="0" applyFont="1" applyFill="1" applyBorder="1" applyAlignment="1">
      <alignment horizontal="left" vertical="top" wrapText="1"/>
    </xf>
    <xf numFmtId="0" fontId="8" fillId="4" borderId="1" xfId="0" applyFont="1" applyFill="1" applyBorder="1" applyAlignment="1">
      <alignment horizontal="center" vertical="top" wrapText="1"/>
    </xf>
    <xf numFmtId="0" fontId="30" fillId="4" borderId="1" xfId="0" applyFont="1" applyFill="1" applyBorder="1" applyAlignment="1">
      <alignment horizontal="center" vertical="top" wrapText="1"/>
    </xf>
    <xf numFmtId="0" fontId="29" fillId="4" borderId="5" xfId="0" applyFont="1" applyFill="1" applyBorder="1" applyAlignment="1">
      <alignment horizontal="center" vertical="top" wrapText="1"/>
    </xf>
    <xf numFmtId="0" fontId="29" fillId="4" borderId="15" xfId="0" applyFont="1" applyFill="1" applyBorder="1" applyAlignment="1">
      <alignment horizontal="center" vertical="top" wrapText="1"/>
    </xf>
    <xf numFmtId="165" fontId="10" fillId="7" borderId="9" xfId="0" applyNumberFormat="1" applyFont="1" applyFill="1" applyBorder="1" applyAlignment="1">
      <alignment horizontal="center" vertical="top"/>
    </xf>
    <xf numFmtId="165" fontId="10" fillId="7" borderId="4" xfId="0" applyNumberFormat="1" applyFont="1" applyFill="1" applyBorder="1" applyAlignment="1">
      <alignment horizontal="center" vertical="top"/>
    </xf>
    <xf numFmtId="0" fontId="8" fillId="4" borderId="38" xfId="0" applyFont="1" applyFill="1" applyBorder="1" applyAlignment="1">
      <alignment horizontal="center" vertical="top" wrapText="1"/>
    </xf>
    <xf numFmtId="0" fontId="29" fillId="4" borderId="21" xfId="0" applyFont="1" applyFill="1" applyBorder="1" applyAlignment="1">
      <alignment horizontal="center" vertical="top" wrapText="1"/>
    </xf>
    <xf numFmtId="0" fontId="29" fillId="4" borderId="10" xfId="0" applyFont="1" applyFill="1" applyBorder="1" applyAlignment="1">
      <alignment horizontal="center" vertical="top" wrapText="1"/>
    </xf>
    <xf numFmtId="0" fontId="8" fillId="0" borderId="38" xfId="0" quotePrefix="1" applyFont="1" applyBorder="1" applyAlignment="1">
      <alignment horizontal="center" vertical="center" wrapText="1"/>
    </xf>
    <xf numFmtId="0" fontId="11" fillId="0" borderId="38" xfId="0" applyFont="1" applyBorder="1" applyAlignment="1">
      <alignment horizontal="center" vertical="top" wrapText="1"/>
    </xf>
    <xf numFmtId="165" fontId="8" fillId="0" borderId="38" xfId="0" applyNumberFormat="1" applyFont="1" applyBorder="1" applyAlignment="1">
      <alignment horizontal="center" vertical="top"/>
    </xf>
    <xf numFmtId="0" fontId="27" fillId="0" borderId="38" xfId="0" applyFont="1" applyBorder="1" applyAlignment="1">
      <alignment horizontal="center" vertical="top"/>
    </xf>
    <xf numFmtId="165" fontId="45" fillId="7" borderId="9" xfId="0" applyNumberFormat="1" applyFont="1" applyFill="1" applyBorder="1" applyAlignment="1">
      <alignment horizontal="center" vertical="center"/>
    </xf>
    <xf numFmtId="0" fontId="8" fillId="0" borderId="22" xfId="0" applyFont="1" applyBorder="1" applyAlignment="1">
      <alignment horizontal="center" vertical="top" wrapText="1"/>
    </xf>
    <xf numFmtId="0" fontId="8" fillId="0" borderId="22" xfId="0" applyFont="1" applyBorder="1" applyAlignment="1">
      <alignment horizontal="left" vertical="top" wrapText="1"/>
    </xf>
    <xf numFmtId="0" fontId="29" fillId="4" borderId="21" xfId="0" applyFont="1" applyFill="1" applyBorder="1" applyAlignment="1">
      <alignment horizontal="left" vertical="top" wrapText="1"/>
    </xf>
    <xf numFmtId="0" fontId="29" fillId="4" borderId="10" xfId="0" applyFont="1" applyFill="1" applyBorder="1" applyAlignment="1">
      <alignment horizontal="left" vertical="top" wrapText="1"/>
    </xf>
    <xf numFmtId="0" fontId="5" fillId="5" borderId="4" xfId="0" applyFont="1" applyFill="1" applyBorder="1" applyAlignment="1">
      <alignment horizontal="left" vertical="top"/>
    </xf>
    <xf numFmtId="0" fontId="10" fillId="0" borderId="10" xfId="0" applyFont="1" applyBorder="1" applyAlignment="1">
      <alignment horizontal="left" vertical="top" wrapText="1"/>
    </xf>
    <xf numFmtId="0" fontId="30" fillId="0" borderId="10" xfId="0" applyFont="1" applyBorder="1" applyAlignment="1">
      <alignment vertical="top"/>
    </xf>
    <xf numFmtId="165" fontId="46" fillId="0" borderId="10" xfId="0" applyNumberFormat="1" applyFont="1" applyBorder="1" applyAlignment="1">
      <alignment vertical="top"/>
    </xf>
    <xf numFmtId="0" fontId="28" fillId="0" borderId="21" xfId="0" applyFont="1" applyBorder="1" applyAlignment="1">
      <alignment vertical="top"/>
    </xf>
    <xf numFmtId="165" fontId="46" fillId="0" borderId="4" xfId="0" applyNumberFormat="1" applyFont="1" applyBorder="1" applyAlignment="1">
      <alignment vertical="top"/>
    </xf>
    <xf numFmtId="0" fontId="8" fillId="0" borderId="22" xfId="0" applyFont="1" applyBorder="1" applyAlignment="1">
      <alignment horizontal="center" vertical="top" wrapText="1"/>
    </xf>
    <xf numFmtId="0" fontId="16" fillId="0" borderId="0" xfId="0" applyFont="1" applyBorder="1" applyAlignment="1">
      <alignment horizontal="left" wrapText="1"/>
    </xf>
    <xf numFmtId="0" fontId="0" fillId="0" borderId="0" xfId="0" applyAlignment="1">
      <alignment horizontal="left" wrapText="1"/>
    </xf>
    <xf numFmtId="0" fontId="16" fillId="0" borderId="23" xfId="0" applyFont="1" applyBorder="1" applyAlignment="1">
      <alignment horizontal="left" wrapText="1"/>
    </xf>
    <xf numFmtId="0" fontId="16" fillId="0" borderId="26" xfId="0" applyFont="1" applyBorder="1" applyAlignment="1">
      <alignment horizontal="left" wrapText="1"/>
    </xf>
    <xf numFmtId="0" fontId="16" fillId="0" borderId="24" xfId="0" applyFont="1" applyBorder="1" applyAlignment="1">
      <alignment horizontal="left" wrapText="1"/>
    </xf>
    <xf numFmtId="0" fontId="2" fillId="0" borderId="23" xfId="0" applyFont="1" applyBorder="1" applyAlignment="1">
      <alignment wrapText="1"/>
    </xf>
    <xf numFmtId="0" fontId="2" fillId="0" borderId="26" xfId="0" applyFont="1" applyBorder="1" applyAlignment="1">
      <alignment wrapText="1"/>
    </xf>
    <xf numFmtId="0" fontId="2" fillId="0" borderId="24" xfId="0" applyFont="1" applyBorder="1" applyAlignment="1">
      <alignment wrapText="1"/>
    </xf>
    <xf numFmtId="165" fontId="2" fillId="0" borderId="23" xfId="0" applyNumberFormat="1" applyFont="1" applyBorder="1" applyAlignment="1">
      <alignment wrapText="1"/>
    </xf>
    <xf numFmtId="165" fontId="2" fillId="0" borderId="26" xfId="0" applyNumberFormat="1" applyFont="1" applyBorder="1" applyAlignment="1">
      <alignment wrapText="1"/>
    </xf>
    <xf numFmtId="165" fontId="2" fillId="0" borderId="24" xfId="0" applyNumberFormat="1" applyFont="1" applyBorder="1" applyAlignment="1">
      <alignment wrapText="1"/>
    </xf>
    <xf numFmtId="0" fontId="16" fillId="0" borderId="23" xfId="0" applyFont="1" applyBorder="1" applyAlignment="1">
      <alignment wrapText="1"/>
    </xf>
    <xf numFmtId="0" fontId="16" fillId="0" borderId="26" xfId="0" applyFont="1" applyBorder="1" applyAlignment="1">
      <alignment wrapText="1"/>
    </xf>
    <xf numFmtId="0" fontId="16" fillId="0" borderId="24" xfId="0" applyFont="1" applyBorder="1" applyAlignment="1">
      <alignment wrapText="1"/>
    </xf>
    <xf numFmtId="0" fontId="16" fillId="0" borderId="23" xfId="0" applyFont="1" applyBorder="1" applyAlignment="1">
      <alignment horizontal="right" wrapText="1"/>
    </xf>
    <xf numFmtId="0" fontId="16" fillId="0" borderId="26" xfId="0" applyFont="1" applyBorder="1" applyAlignment="1">
      <alignment horizontal="right" wrapText="1"/>
    </xf>
    <xf numFmtId="0" fontId="16" fillId="0" borderId="24" xfId="0" applyFont="1" applyBorder="1" applyAlignment="1">
      <alignment horizontal="right" wrapText="1"/>
    </xf>
    <xf numFmtId="0" fontId="21" fillId="0" borderId="0" xfId="0" applyFont="1" applyAlignment="1">
      <alignment horizontal="left"/>
    </xf>
    <xf numFmtId="165" fontId="16" fillId="0" borderId="23" xfId="0" applyNumberFormat="1" applyFont="1" applyBorder="1" applyAlignment="1">
      <alignment horizontal="right" wrapText="1"/>
    </xf>
    <xf numFmtId="165" fontId="16" fillId="0" borderId="26" xfId="0" applyNumberFormat="1" applyFont="1" applyBorder="1" applyAlignment="1">
      <alignment horizontal="right" wrapText="1"/>
    </xf>
    <xf numFmtId="165" fontId="16" fillId="0" borderId="24" xfId="0" applyNumberFormat="1" applyFont="1" applyBorder="1" applyAlignment="1">
      <alignment horizontal="right" wrapText="1"/>
    </xf>
    <xf numFmtId="0" fontId="18" fillId="0" borderId="23" xfId="0" applyFont="1" applyBorder="1" applyAlignment="1">
      <alignment horizontal="left" wrapText="1"/>
    </xf>
    <xf numFmtId="0" fontId="18" fillId="0" borderId="26" xfId="0" applyFont="1" applyBorder="1" applyAlignment="1">
      <alignment horizontal="left" wrapText="1"/>
    </xf>
    <xf numFmtId="0" fontId="18" fillId="0" borderId="24" xfId="0" applyFont="1" applyBorder="1" applyAlignment="1">
      <alignment horizontal="left" wrapText="1"/>
    </xf>
    <xf numFmtId="165" fontId="16" fillId="0" borderId="23" xfId="0" applyNumberFormat="1" applyFont="1" applyBorder="1" applyAlignment="1">
      <alignment wrapText="1"/>
    </xf>
    <xf numFmtId="165" fontId="16" fillId="0" borderId="26" xfId="0" applyNumberFormat="1" applyFont="1" applyBorder="1" applyAlignment="1">
      <alignment wrapText="1"/>
    </xf>
    <xf numFmtId="165" fontId="16" fillId="0" borderId="24" xfId="0" applyNumberFormat="1" applyFont="1" applyBorder="1" applyAlignment="1">
      <alignment wrapText="1"/>
    </xf>
    <xf numFmtId="0" fontId="2" fillId="0" borderId="23" xfId="0" applyFont="1" applyBorder="1" applyAlignment="1">
      <alignment horizontal="left" wrapText="1"/>
    </xf>
    <xf numFmtId="0" fontId="2" fillId="0" borderId="26" xfId="0" applyFont="1" applyBorder="1" applyAlignment="1">
      <alignment horizontal="left" wrapText="1"/>
    </xf>
    <xf numFmtId="0" fontId="2" fillId="0" borderId="24" xfId="0" applyFont="1" applyBorder="1" applyAlignment="1">
      <alignment horizontal="left" wrapText="1"/>
    </xf>
    <xf numFmtId="0" fontId="34" fillId="3" borderId="15" xfId="0" applyFont="1" applyFill="1" applyBorder="1" applyAlignment="1">
      <alignment horizontal="center"/>
    </xf>
    <xf numFmtId="0" fontId="34" fillId="3" borderId="5" xfId="0" applyFont="1" applyFill="1" applyBorder="1" applyAlignment="1">
      <alignment horizontal="center"/>
    </xf>
    <xf numFmtId="0" fontId="34" fillId="3" borderId="6" xfId="0" applyFont="1" applyFill="1" applyBorder="1" applyAlignment="1">
      <alignment horizontal="center"/>
    </xf>
    <xf numFmtId="0" fontId="34" fillId="3" borderId="19" xfId="0" applyFont="1" applyFill="1" applyBorder="1" applyAlignment="1">
      <alignment horizontal="center"/>
    </xf>
    <xf numFmtId="0" fontId="34" fillId="3" borderId="12" xfId="0" applyFont="1" applyFill="1" applyBorder="1" applyAlignment="1">
      <alignment horizontal="center"/>
    </xf>
    <xf numFmtId="0" fontId="34" fillId="3" borderId="11" xfId="0" applyFont="1" applyFill="1" applyBorder="1" applyAlignment="1">
      <alignment horizontal="center"/>
    </xf>
    <xf numFmtId="0" fontId="23" fillId="4" borderId="1" xfId="0" applyFont="1" applyFill="1" applyBorder="1" applyAlignment="1">
      <alignment horizontal="center" vertical="top" wrapText="1"/>
    </xf>
    <xf numFmtId="0" fontId="23" fillId="4" borderId="3" xfId="0" applyFont="1" applyFill="1" applyBorder="1" applyAlignment="1">
      <alignment horizontal="center" vertical="top" wrapText="1"/>
    </xf>
    <xf numFmtId="0" fontId="24" fillId="4" borderId="15" xfId="0" applyFont="1" applyFill="1" applyBorder="1" applyAlignment="1">
      <alignment horizontal="center" vertical="top" wrapText="1"/>
    </xf>
    <xf numFmtId="0" fontId="24" fillId="4" borderId="17" xfId="0" applyFont="1" applyFill="1" applyBorder="1" applyAlignment="1">
      <alignment horizontal="center" vertical="top" wrapText="1"/>
    </xf>
    <xf numFmtId="0" fontId="24" fillId="4" borderId="5" xfId="0" applyFont="1" applyFill="1" applyBorder="1" applyAlignment="1">
      <alignment horizontal="center" vertical="top" wrapText="1"/>
    </xf>
    <xf numFmtId="0" fontId="24" fillId="4" borderId="8" xfId="0" applyFont="1" applyFill="1" applyBorder="1" applyAlignment="1">
      <alignment horizontal="center" vertical="top" wrapText="1"/>
    </xf>
    <xf numFmtId="0" fontId="24" fillId="4" borderId="0" xfId="0" applyFont="1" applyFill="1" applyAlignment="1">
      <alignment horizontal="center" vertical="top" wrapText="1"/>
    </xf>
    <xf numFmtId="0" fontId="24" fillId="4" borderId="14" xfId="0" applyFont="1" applyFill="1" applyBorder="1" applyAlignment="1">
      <alignment horizontal="center" vertical="top" wrapText="1"/>
    </xf>
    <xf numFmtId="0" fontId="14" fillId="4" borderId="8" xfId="0" applyFont="1" applyFill="1" applyBorder="1" applyAlignment="1">
      <alignment horizontal="center" vertical="top" wrapText="1"/>
    </xf>
    <xf numFmtId="0" fontId="14" fillId="4" borderId="13" xfId="0" applyFont="1" applyFill="1" applyBorder="1" applyAlignment="1">
      <alignment horizontal="center" vertical="top" wrapText="1"/>
    </xf>
    <xf numFmtId="0" fontId="22" fillId="2" borderId="1" xfId="0" applyFont="1" applyFill="1" applyBorder="1" applyAlignment="1">
      <alignment horizontal="center" wrapText="1"/>
    </xf>
    <xf numFmtId="0" fontId="22" fillId="2" borderId="2" xfId="0" applyFont="1" applyFill="1" applyBorder="1" applyAlignment="1">
      <alignment horizontal="center" wrapText="1"/>
    </xf>
    <xf numFmtId="0" fontId="22" fillId="2" borderId="3" xfId="0" applyFont="1" applyFill="1" applyBorder="1" applyAlignment="1">
      <alignment horizontal="center" wrapText="1"/>
    </xf>
    <xf numFmtId="0" fontId="22" fillId="2" borderId="15" xfId="0" applyFont="1" applyFill="1" applyBorder="1" applyAlignment="1">
      <alignment horizontal="center" wrapText="1"/>
    </xf>
    <xf numFmtId="0" fontId="22" fillId="2" borderId="5" xfId="0" applyFont="1" applyFill="1" applyBorder="1" applyAlignment="1">
      <alignment horizontal="center" wrapText="1"/>
    </xf>
    <xf numFmtId="0" fontId="22" fillId="2" borderId="6" xfId="0" applyFont="1" applyFill="1" applyBorder="1" applyAlignment="1">
      <alignment horizontal="center" wrapText="1"/>
    </xf>
    <xf numFmtId="0" fontId="22" fillId="2" borderId="16" xfId="0" applyFont="1" applyFill="1" applyBorder="1" applyAlignment="1">
      <alignment horizontal="center" wrapText="1"/>
    </xf>
    <xf numFmtId="0" fontId="22" fillId="2" borderId="0" xfId="0" applyFont="1" applyFill="1" applyBorder="1" applyAlignment="1">
      <alignment horizontal="center" wrapText="1"/>
    </xf>
    <xf numFmtId="0" fontId="22" fillId="2" borderId="7" xfId="0" applyFont="1" applyFill="1" applyBorder="1" applyAlignment="1">
      <alignment horizontal="center" wrapText="1"/>
    </xf>
    <xf numFmtId="0" fontId="22" fillId="2" borderId="17" xfId="0" applyFont="1" applyFill="1" applyBorder="1" applyAlignment="1">
      <alignment horizontal="center" wrapText="1"/>
    </xf>
    <xf numFmtId="0" fontId="22" fillId="2" borderId="8" xfId="0" applyFont="1" applyFill="1" applyBorder="1" applyAlignment="1">
      <alignment horizontal="center" wrapText="1"/>
    </xf>
    <xf numFmtId="0" fontId="22" fillId="2" borderId="9" xfId="0" applyFont="1" applyFill="1" applyBorder="1" applyAlignment="1">
      <alignment horizontal="center" wrapText="1"/>
    </xf>
    <xf numFmtId="0" fontId="22" fillId="3" borderId="10" xfId="0" applyFont="1" applyFill="1" applyBorder="1" applyAlignment="1">
      <alignment horizontal="center" vertical="top" wrapText="1"/>
    </xf>
    <xf numFmtId="0" fontId="22" fillId="3" borderId="10" xfId="0" applyFont="1" applyFill="1" applyBorder="1" applyAlignment="1">
      <alignment horizontal="center"/>
    </xf>
    <xf numFmtId="0" fontId="22" fillId="3" borderId="4" xfId="0" applyFont="1" applyFill="1" applyBorder="1" applyAlignment="1">
      <alignment horizontal="center"/>
    </xf>
    <xf numFmtId="0" fontId="22" fillId="2" borderId="1" xfId="0" applyFont="1" applyFill="1" applyBorder="1" applyAlignment="1">
      <alignment horizontal="center" textRotation="90" wrapText="1"/>
    </xf>
    <xf numFmtId="0" fontId="22" fillId="2" borderId="2" xfId="0" applyFont="1" applyFill="1" applyBorder="1" applyAlignment="1">
      <alignment horizontal="center" textRotation="90" wrapText="1"/>
    </xf>
    <xf numFmtId="0" fontId="22" fillId="2" borderId="3" xfId="0" applyFont="1" applyFill="1" applyBorder="1" applyAlignment="1">
      <alignment horizontal="center" textRotation="90" wrapText="1"/>
    </xf>
    <xf numFmtId="0" fontId="22" fillId="3" borderId="1" xfId="0" applyFont="1" applyFill="1" applyBorder="1" applyAlignment="1">
      <alignment horizontal="center" textRotation="90" wrapText="1"/>
    </xf>
    <xf numFmtId="0" fontId="22" fillId="3" borderId="2" xfId="0" applyFont="1" applyFill="1" applyBorder="1" applyAlignment="1">
      <alignment horizontal="center" textRotation="90" wrapText="1"/>
    </xf>
    <xf numFmtId="0" fontId="10" fillId="0" borderId="18" xfId="0" applyFont="1" applyBorder="1" applyAlignment="1">
      <alignment horizontal="center" textRotation="90" wrapText="1"/>
    </xf>
    <xf numFmtId="0" fontId="10" fillId="0" borderId="21" xfId="0" applyFont="1" applyBorder="1" applyAlignment="1">
      <alignment horizontal="justify" vertical="top" wrapText="1"/>
    </xf>
    <xf numFmtId="0" fontId="10" fillId="0" borderId="10" xfId="0" applyFont="1" applyBorder="1" applyAlignment="1">
      <alignment horizontal="justify" vertical="top" wrapText="1"/>
    </xf>
    <xf numFmtId="0" fontId="10" fillId="0" borderId="4" xfId="0" applyFont="1" applyBorder="1" applyAlignment="1">
      <alignment horizontal="justify" vertical="top" wrapText="1"/>
    </xf>
    <xf numFmtId="0" fontId="10" fillId="6" borderId="21" xfId="0" applyFont="1" applyFill="1" applyBorder="1" applyAlignment="1">
      <alignment horizontal="justify" vertical="top" wrapText="1"/>
    </xf>
    <xf numFmtId="0" fontId="10" fillId="6" borderId="10" xfId="0" applyFont="1" applyFill="1" applyBorder="1" applyAlignment="1">
      <alignment horizontal="justify" vertical="top" wrapText="1"/>
    </xf>
    <xf numFmtId="0" fontId="10" fillId="6" borderId="4" xfId="0" applyFont="1" applyFill="1" applyBorder="1" applyAlignment="1">
      <alignment horizontal="justify" vertical="top" wrapText="1"/>
    </xf>
    <xf numFmtId="0" fontId="10" fillId="4" borderId="1" xfId="0" applyFont="1" applyFill="1" applyBorder="1" applyAlignment="1">
      <alignment horizontal="center" vertical="top" wrapText="1"/>
    </xf>
    <xf numFmtId="0" fontId="10" fillId="4" borderId="3" xfId="0" applyFont="1" applyFill="1" applyBorder="1" applyAlignment="1">
      <alignment horizontal="center" vertical="top" wrapText="1"/>
    </xf>
    <xf numFmtId="0" fontId="25" fillId="4" borderId="15" xfId="0" applyFont="1" applyFill="1" applyBorder="1" applyAlignment="1">
      <alignment horizontal="center" vertical="top" wrapText="1"/>
    </xf>
    <xf numFmtId="0" fontId="25" fillId="4" borderId="17" xfId="0" applyFont="1" applyFill="1" applyBorder="1" applyAlignment="1">
      <alignment horizontal="center" vertical="top" wrapText="1"/>
    </xf>
    <xf numFmtId="0" fontId="25" fillId="4" borderId="5" xfId="0" applyFont="1" applyFill="1" applyBorder="1" applyAlignment="1">
      <alignment horizontal="center" vertical="top" wrapText="1"/>
    </xf>
    <xf numFmtId="0" fontId="25" fillId="4" borderId="8" xfId="0" applyFont="1" applyFill="1" applyBorder="1" applyAlignment="1">
      <alignment horizontal="center" vertical="top" wrapText="1"/>
    </xf>
    <xf numFmtId="0" fontId="24" fillId="4" borderId="6" xfId="0" applyFont="1" applyFill="1" applyBorder="1" applyAlignment="1">
      <alignment horizontal="center" vertical="top" wrapText="1"/>
    </xf>
    <xf numFmtId="0" fontId="23" fillId="4" borderId="8" xfId="0" applyFont="1" applyFill="1" applyBorder="1" applyAlignment="1">
      <alignment horizontal="center" vertical="top" wrapText="1"/>
    </xf>
    <xf numFmtId="0" fontId="23" fillId="4" borderId="9" xfId="0" applyFont="1" applyFill="1" applyBorder="1" applyAlignment="1">
      <alignment horizontal="center" vertical="top" wrapText="1"/>
    </xf>
    <xf numFmtId="0" fontId="24" fillId="4" borderId="20" xfId="0" applyFont="1" applyFill="1" applyBorder="1" applyAlignment="1">
      <alignment horizontal="center" vertical="top" wrapText="1"/>
    </xf>
    <xf numFmtId="0" fontId="14" fillId="4" borderId="1" xfId="0" applyFont="1" applyFill="1" applyBorder="1" applyAlignment="1">
      <alignment horizontal="center" vertical="top" wrapText="1"/>
    </xf>
    <xf numFmtId="0" fontId="14" fillId="4" borderId="3" xfId="0" applyFont="1" applyFill="1" applyBorder="1" applyAlignment="1">
      <alignment horizontal="center" vertical="top" wrapText="1"/>
    </xf>
    <xf numFmtId="0" fontId="14" fillId="4" borderId="9" xfId="0" applyFont="1" applyFill="1" applyBorder="1" applyAlignment="1">
      <alignment horizontal="center" vertical="top" wrapText="1"/>
    </xf>
    <xf numFmtId="0" fontId="16" fillId="4" borderId="1" xfId="0" applyFont="1" applyFill="1" applyBorder="1" applyAlignment="1">
      <alignment horizontal="center" vertical="top" wrapText="1"/>
    </xf>
    <xf numFmtId="0" fontId="16" fillId="4" borderId="3" xfId="0" applyFont="1" applyFill="1" applyBorder="1" applyAlignment="1">
      <alignment horizontal="center" vertical="top" wrapText="1"/>
    </xf>
    <xf numFmtId="0" fontId="26" fillId="4" borderId="15" xfId="0" applyFont="1" applyFill="1" applyBorder="1" applyAlignment="1">
      <alignment horizontal="center" vertical="top" wrapText="1"/>
    </xf>
    <xf numFmtId="0" fontId="26" fillId="4" borderId="17" xfId="0" applyFont="1" applyFill="1" applyBorder="1" applyAlignment="1">
      <alignment horizontal="center" vertical="top" wrapText="1"/>
    </xf>
    <xf numFmtId="0" fontId="26" fillId="4" borderId="5" xfId="0" applyFont="1" applyFill="1" applyBorder="1" applyAlignment="1">
      <alignment horizontal="center" vertical="top" wrapText="1"/>
    </xf>
    <xf numFmtId="0" fontId="26" fillId="4" borderId="8" xfId="0" applyFont="1" applyFill="1" applyBorder="1" applyAlignment="1">
      <alignment horizontal="center" vertical="top" wrapText="1"/>
    </xf>
    <xf numFmtId="0" fontId="26" fillId="4" borderId="6" xfId="0" applyFont="1" applyFill="1" applyBorder="1" applyAlignment="1">
      <alignment horizontal="center" vertical="top" wrapText="1"/>
    </xf>
    <xf numFmtId="0" fontId="16" fillId="4" borderId="8" xfId="0" applyFont="1" applyFill="1" applyBorder="1" applyAlignment="1">
      <alignment horizontal="center" vertical="top" wrapText="1"/>
    </xf>
    <xf numFmtId="0" fontId="16" fillId="4" borderId="9" xfId="0" applyFont="1" applyFill="1" applyBorder="1" applyAlignment="1">
      <alignment horizontal="center" vertical="top" wrapText="1"/>
    </xf>
    <xf numFmtId="0" fontId="10" fillId="0" borderId="21" xfId="0" applyFont="1" applyBorder="1" applyAlignment="1">
      <alignment horizontal="left" vertical="top" wrapText="1"/>
    </xf>
    <xf numFmtId="0" fontId="10" fillId="0" borderId="10" xfId="0" applyFont="1" applyBorder="1" applyAlignment="1">
      <alignment horizontal="left" vertical="top" wrapText="1"/>
    </xf>
    <xf numFmtId="0" fontId="10" fillId="0" borderId="4" xfId="0" applyFont="1" applyBorder="1" applyAlignment="1">
      <alignment horizontal="left" vertical="top" wrapText="1"/>
    </xf>
    <xf numFmtId="0" fontId="10" fillId="7" borderId="21" xfId="0" applyFont="1" applyFill="1" applyBorder="1" applyAlignment="1">
      <alignment horizontal="justify" vertical="top" wrapText="1"/>
    </xf>
    <xf numFmtId="0" fontId="10" fillId="7" borderId="10" xfId="0" applyFont="1" applyFill="1" applyBorder="1" applyAlignment="1">
      <alignment horizontal="justify" vertical="top" wrapText="1"/>
    </xf>
    <xf numFmtId="0" fontId="10" fillId="7" borderId="4" xfId="0" applyFont="1" applyFill="1" applyBorder="1" applyAlignment="1">
      <alignment horizontal="justify" vertical="top" wrapText="1"/>
    </xf>
    <xf numFmtId="0" fontId="10" fillId="0" borderId="50" xfId="0" applyFont="1" applyBorder="1" applyAlignment="1">
      <alignment horizontal="justify" vertical="top" wrapText="1"/>
    </xf>
    <xf numFmtId="0" fontId="10" fillId="0" borderId="51" xfId="0" applyFont="1" applyBorder="1" applyAlignment="1">
      <alignment horizontal="justify" vertical="top" wrapText="1"/>
    </xf>
    <xf numFmtId="0" fontId="10" fillId="0" borderId="40" xfId="0" applyFont="1" applyBorder="1" applyAlignment="1">
      <alignment horizontal="justify" vertical="top" wrapText="1"/>
    </xf>
    <xf numFmtId="0" fontId="10" fillId="0" borderId="48" xfId="0" applyFont="1" applyBorder="1" applyAlignment="1">
      <alignment horizontal="justify" vertical="top" wrapText="1"/>
    </xf>
    <xf numFmtId="0" fontId="10" fillId="0" borderId="49" xfId="0" applyFont="1" applyBorder="1" applyAlignment="1">
      <alignment horizontal="justify" vertical="top" wrapText="1"/>
    </xf>
    <xf numFmtId="0" fontId="10" fillId="0" borderId="44" xfId="0" applyFont="1" applyBorder="1" applyAlignment="1">
      <alignment horizontal="justify" vertical="top" wrapText="1"/>
    </xf>
    <xf numFmtId="0" fontId="14" fillId="4" borderId="2" xfId="0" applyFont="1" applyFill="1" applyBorder="1" applyAlignment="1">
      <alignment horizontal="center" vertical="top" wrapText="1"/>
    </xf>
    <xf numFmtId="0" fontId="24" fillId="4" borderId="16" xfId="0" applyFont="1" applyFill="1" applyBorder="1" applyAlignment="1">
      <alignment horizontal="center" vertical="top" wrapText="1"/>
    </xf>
    <xf numFmtId="0" fontId="24" fillId="4" borderId="0" xfId="0" applyFont="1" applyFill="1" applyBorder="1" applyAlignment="1">
      <alignment horizontal="center" vertical="top" wrapText="1"/>
    </xf>
    <xf numFmtId="0" fontId="14" fillId="4" borderId="31" xfId="0" applyFont="1" applyFill="1" applyBorder="1" applyAlignment="1">
      <alignment horizontal="center" vertical="top" wrapText="1"/>
    </xf>
    <xf numFmtId="0" fontId="14" fillId="4" borderId="35" xfId="0" applyFont="1" applyFill="1" applyBorder="1" applyAlignment="1">
      <alignment horizontal="center" vertical="top" wrapText="1"/>
    </xf>
    <xf numFmtId="0" fontId="10" fillId="0" borderId="52" xfId="0" applyFont="1" applyBorder="1" applyAlignment="1">
      <alignment horizontal="left" vertical="top" wrapText="1"/>
    </xf>
    <xf numFmtId="0" fontId="10" fillId="0" borderId="3" xfId="0" applyFont="1" applyBorder="1" applyAlignment="1">
      <alignment horizontal="left" vertical="top" wrapText="1"/>
    </xf>
    <xf numFmtId="0" fontId="21" fillId="0" borderId="8" xfId="0" applyFont="1" applyBorder="1" applyAlignment="1">
      <alignment horizontal="center"/>
    </xf>
    <xf numFmtId="0" fontId="21" fillId="0" borderId="0" xfId="0" applyFont="1" applyAlignment="1">
      <alignment horizontal="center" wrapText="1"/>
    </xf>
    <xf numFmtId="0" fontId="8" fillId="7" borderId="23" xfId="0" applyFont="1" applyFill="1" applyBorder="1" applyAlignment="1">
      <alignment horizontal="justify" vertical="top" wrapText="1"/>
    </xf>
    <xf numFmtId="0" fontId="2" fillId="0" borderId="24" xfId="0" applyFont="1" applyBorder="1" applyAlignment="1">
      <alignment horizontal="justify" vertical="top" wrapText="1"/>
    </xf>
    <xf numFmtId="0" fontId="8" fillId="0" borderId="23" xfId="0" applyFont="1" applyFill="1" applyBorder="1" applyAlignment="1">
      <alignment horizontal="justify" vertical="top" wrapText="1"/>
    </xf>
    <xf numFmtId="0" fontId="2" fillId="0" borderId="24" xfId="0" applyFont="1" applyFill="1" applyBorder="1" applyAlignment="1">
      <alignment horizontal="justify" vertical="top" wrapText="1"/>
    </xf>
    <xf numFmtId="0" fontId="2" fillId="7" borderId="24" xfId="0" applyFont="1" applyFill="1" applyBorder="1" applyAlignment="1">
      <alignment horizontal="justify" vertical="top" wrapText="1"/>
    </xf>
    <xf numFmtId="0" fontId="8" fillId="0" borderId="22" xfId="0" applyFont="1" applyBorder="1" applyAlignment="1">
      <alignment horizontal="justify" vertical="top" wrapText="1"/>
    </xf>
    <xf numFmtId="0" fontId="35" fillId="3" borderId="15" xfId="0" applyFont="1" applyFill="1" applyBorder="1" applyAlignment="1">
      <alignment horizontal="center"/>
    </xf>
    <xf numFmtId="0" fontId="35" fillId="3" borderId="5" xfId="0" applyFont="1" applyFill="1" applyBorder="1" applyAlignment="1">
      <alignment horizontal="center"/>
    </xf>
    <xf numFmtId="0" fontId="35" fillId="3" borderId="6" xfId="0" applyFont="1" applyFill="1" applyBorder="1" applyAlignment="1">
      <alignment horizontal="center"/>
    </xf>
    <xf numFmtId="0" fontId="35" fillId="3" borderId="19" xfId="0" applyFont="1" applyFill="1" applyBorder="1" applyAlignment="1">
      <alignment horizontal="center"/>
    </xf>
    <xf numFmtId="0" fontId="35" fillId="3" borderId="12" xfId="0" applyFont="1" applyFill="1" applyBorder="1" applyAlignment="1">
      <alignment horizontal="center"/>
    </xf>
    <xf numFmtId="0" fontId="35" fillId="3" borderId="11" xfId="0" applyFont="1" applyFill="1" applyBorder="1" applyAlignment="1">
      <alignment horizontal="center"/>
    </xf>
    <xf numFmtId="0" fontId="8" fillId="7" borderId="22" xfId="0" applyFont="1" applyFill="1" applyBorder="1" applyAlignment="1">
      <alignment horizontal="justify" vertical="top" wrapText="1"/>
    </xf>
    <xf numFmtId="0" fontId="8" fillId="0" borderId="22" xfId="0" applyFont="1" applyFill="1" applyBorder="1" applyAlignment="1">
      <alignment horizontal="justify" vertical="top" wrapText="1"/>
    </xf>
    <xf numFmtId="0" fontId="8" fillId="7" borderId="23" xfId="0" applyFont="1" applyFill="1" applyBorder="1" applyAlignment="1">
      <alignment horizontal="left" vertical="top" wrapText="1"/>
    </xf>
    <xf numFmtId="0" fontId="8" fillId="7" borderId="24" xfId="0" applyFont="1" applyFill="1" applyBorder="1" applyAlignment="1">
      <alignment horizontal="left" vertical="top" wrapText="1"/>
    </xf>
    <xf numFmtId="0" fontId="29" fillId="4" borderId="22" xfId="0" applyFont="1" applyFill="1" applyBorder="1" applyAlignment="1">
      <alignment horizontal="center" vertical="top" wrapText="1"/>
    </xf>
    <xf numFmtId="0" fontId="8" fillId="0" borderId="23" xfId="0" applyFont="1" applyBorder="1" applyAlignment="1">
      <alignment horizontal="justify" vertical="top" wrapText="1"/>
    </xf>
    <xf numFmtId="0" fontId="8" fillId="0" borderId="24" xfId="0" applyFont="1" applyBorder="1" applyAlignment="1">
      <alignment horizontal="justify" vertical="top" wrapText="1"/>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1" fillId="5" borderId="23" xfId="0" applyFont="1" applyFill="1" applyBorder="1" applyAlignment="1">
      <alignment horizontal="center" wrapText="1"/>
    </xf>
    <xf numFmtId="0" fontId="1" fillId="5" borderId="26" xfId="0" applyFont="1" applyFill="1" applyBorder="1" applyAlignment="1">
      <alignment horizontal="center" wrapText="1"/>
    </xf>
    <xf numFmtId="0" fontId="1" fillId="5" borderId="24" xfId="0" applyFont="1" applyFill="1" applyBorder="1" applyAlignment="1">
      <alignment horizontal="center" wrapText="1"/>
    </xf>
    <xf numFmtId="0" fontId="7" fillId="2" borderId="33" xfId="0" applyFont="1" applyFill="1" applyBorder="1" applyAlignment="1">
      <alignment horizontal="center" wrapText="1"/>
    </xf>
    <xf numFmtId="0" fontId="7" fillId="2" borderId="15" xfId="0" applyFont="1" applyFill="1" applyBorder="1" applyAlignment="1">
      <alignment horizontal="center" wrapText="1"/>
    </xf>
    <xf numFmtId="0" fontId="7" fillId="2" borderId="6" xfId="0" applyFont="1" applyFill="1" applyBorder="1" applyAlignment="1">
      <alignment horizontal="center" wrapText="1"/>
    </xf>
    <xf numFmtId="0" fontId="7" fillId="2" borderId="16" xfId="0" applyFont="1" applyFill="1" applyBorder="1" applyAlignment="1">
      <alignment horizontal="center" wrapText="1"/>
    </xf>
    <xf numFmtId="0" fontId="7" fillId="2" borderId="7" xfId="0" applyFont="1" applyFill="1" applyBorder="1" applyAlignment="1">
      <alignment horizontal="center" wrapText="1"/>
    </xf>
    <xf numFmtId="0" fontId="7" fillId="2" borderId="34" xfId="0" applyFont="1" applyFill="1" applyBorder="1" applyAlignment="1">
      <alignment horizontal="center" wrapText="1"/>
    </xf>
    <xf numFmtId="0" fontId="7" fillId="2" borderId="35" xfId="0" applyFont="1" applyFill="1" applyBorder="1" applyAlignment="1">
      <alignment horizontal="center" wrapText="1"/>
    </xf>
    <xf numFmtId="0" fontId="7" fillId="2" borderId="1" xfId="0" applyFont="1" applyFill="1" applyBorder="1" applyAlignment="1">
      <alignment horizontal="center" textRotation="90" wrapText="1"/>
    </xf>
    <xf numFmtId="0" fontId="7" fillId="2" borderId="2" xfId="0" applyFont="1" applyFill="1" applyBorder="1" applyAlignment="1">
      <alignment horizontal="center" textRotation="90" wrapText="1"/>
    </xf>
    <xf numFmtId="0" fontId="7" fillId="2" borderId="33" xfId="0" applyFont="1" applyFill="1" applyBorder="1" applyAlignment="1">
      <alignment horizontal="center" textRotation="90" wrapText="1"/>
    </xf>
    <xf numFmtId="0" fontId="7" fillId="3" borderId="10" xfId="0" applyFont="1" applyFill="1" applyBorder="1" applyAlignment="1">
      <alignment horizontal="center"/>
    </xf>
    <xf numFmtId="0" fontId="7" fillId="3" borderId="4" xfId="0" applyFont="1" applyFill="1" applyBorder="1" applyAlignment="1">
      <alignment horizontal="center"/>
    </xf>
    <xf numFmtId="0" fontId="7" fillId="3" borderId="10" xfId="0" applyFont="1" applyFill="1" applyBorder="1" applyAlignment="1">
      <alignment horizontal="center" vertical="top" wrapText="1"/>
    </xf>
    <xf numFmtId="0" fontId="35" fillId="3" borderId="1" xfId="0" applyFont="1" applyFill="1" applyBorder="1" applyAlignment="1">
      <alignment horizontal="center" textRotation="90" wrapText="1"/>
    </xf>
    <xf numFmtId="0" fontId="35" fillId="3" borderId="2" xfId="0" applyFont="1" applyFill="1" applyBorder="1" applyAlignment="1">
      <alignment horizontal="center" textRotation="90" wrapText="1"/>
    </xf>
    <xf numFmtId="0" fontId="36" fillId="0" borderId="33" xfId="0" applyFont="1" applyBorder="1" applyAlignment="1">
      <alignment horizontal="center" textRotation="90" wrapText="1"/>
    </xf>
    <xf numFmtId="0" fontId="8" fillId="6" borderId="23" xfId="0" applyFont="1" applyFill="1" applyBorder="1" applyAlignment="1">
      <alignment horizontal="justify" vertical="top" wrapText="1"/>
    </xf>
    <xf numFmtId="0" fontId="2" fillId="6" borderId="24" xfId="0" applyFont="1" applyFill="1" applyBorder="1" applyAlignment="1">
      <alignment horizontal="justify" vertical="top" wrapText="1"/>
    </xf>
    <xf numFmtId="0" fontId="8" fillId="4" borderId="22" xfId="0" applyFont="1" applyFill="1" applyBorder="1" applyAlignment="1">
      <alignment horizontal="center" vertical="top" wrapText="1"/>
    </xf>
    <xf numFmtId="0" fontId="8" fillId="0" borderId="22" xfId="0" applyFont="1" applyBorder="1" applyAlignment="1">
      <alignment horizontal="center" vertical="top" wrapText="1"/>
    </xf>
    <xf numFmtId="0" fontId="30" fillId="4" borderId="22" xfId="0" applyFont="1" applyFill="1" applyBorder="1" applyAlignment="1">
      <alignment horizontal="center"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36" xfId="0" applyFont="1" applyBorder="1" applyAlignment="1">
      <alignment horizontal="center" vertical="center" wrapText="1"/>
    </xf>
    <xf numFmtId="0" fontId="8" fillId="0" borderId="45" xfId="0" applyFont="1" applyBorder="1" applyAlignment="1">
      <alignment horizontal="center" vertical="center" wrapText="1"/>
    </xf>
    <xf numFmtId="0" fontId="39" fillId="0" borderId="45" xfId="0" applyFont="1" applyBorder="1" applyAlignment="1">
      <alignment horizontal="center" vertical="center" wrapText="1"/>
    </xf>
    <xf numFmtId="0" fontId="39" fillId="0" borderId="37" xfId="0" applyFont="1" applyBorder="1" applyAlignment="1">
      <alignment horizontal="center" vertical="center" wrapText="1"/>
    </xf>
    <xf numFmtId="0" fontId="8" fillId="0" borderId="27" xfId="0" applyFont="1" applyBorder="1" applyAlignment="1">
      <alignment horizontal="justify" vertical="top" wrapText="1"/>
    </xf>
    <xf numFmtId="0" fontId="8" fillId="0" borderId="29" xfId="0" applyFont="1" applyBorder="1" applyAlignment="1">
      <alignment horizontal="justify" vertical="top" wrapText="1"/>
    </xf>
    <xf numFmtId="0" fontId="39" fillId="0" borderId="46" xfId="0" applyFont="1" applyBorder="1" applyAlignment="1">
      <alignment horizontal="justify" vertical="top" wrapText="1"/>
    </xf>
    <xf numFmtId="0" fontId="39" fillId="0" borderId="47" xfId="0" applyFont="1" applyBorder="1" applyAlignment="1">
      <alignment horizontal="justify" vertical="top" wrapText="1"/>
    </xf>
    <xf numFmtId="0" fontId="39" fillId="0" borderId="30" xfId="0" applyFont="1" applyBorder="1" applyAlignment="1">
      <alignment horizontal="justify" vertical="top" wrapText="1"/>
    </xf>
    <xf numFmtId="0" fontId="39" fillId="0" borderId="32" xfId="0" applyFont="1" applyBorder="1" applyAlignment="1">
      <alignment horizontal="justify" vertical="top" wrapText="1"/>
    </xf>
    <xf numFmtId="0" fontId="8" fillId="6" borderId="22" xfId="0" applyFont="1" applyFill="1" applyBorder="1" applyAlignment="1">
      <alignment horizontal="justify" vertical="top" wrapText="1"/>
    </xf>
    <xf numFmtId="0" fontId="8" fillId="0" borderId="36" xfId="0" applyFont="1" applyBorder="1" applyAlignment="1">
      <alignment horizontal="justify" vertical="top" wrapText="1"/>
    </xf>
    <xf numFmtId="0" fontId="8" fillId="7" borderId="22" xfId="0" applyFont="1" applyFill="1" applyBorder="1" applyAlignment="1">
      <alignment horizontal="left" vertical="top" wrapText="1"/>
    </xf>
    <xf numFmtId="0" fontId="29" fillId="4" borderId="28" xfId="0" applyFont="1" applyFill="1" applyBorder="1" applyAlignment="1">
      <alignment horizontal="center" vertical="top" wrapText="1"/>
    </xf>
    <xf numFmtId="0" fontId="29" fillId="4" borderId="29" xfId="0" applyFont="1" applyFill="1" applyBorder="1" applyAlignment="1">
      <alignment horizontal="center" vertical="top" wrapText="1"/>
    </xf>
    <xf numFmtId="0" fontId="8" fillId="0" borderId="36" xfId="0" applyFont="1" applyBorder="1" applyAlignment="1">
      <alignment horizontal="center" vertical="top" wrapText="1"/>
    </xf>
    <xf numFmtId="0" fontId="39" fillId="0" borderId="37" xfId="0" applyFont="1" applyBorder="1" applyAlignment="1">
      <alignment horizontal="center" vertical="top" wrapText="1"/>
    </xf>
    <xf numFmtId="0" fontId="39" fillId="0" borderId="29" xfId="0" applyFont="1" applyBorder="1" applyAlignment="1"/>
    <xf numFmtId="0" fontId="39" fillId="0" borderId="30" xfId="0" applyFont="1" applyBorder="1" applyAlignment="1"/>
    <xf numFmtId="0" fontId="39" fillId="0" borderId="32" xfId="0" applyFont="1" applyBorder="1" applyAlignment="1"/>
    <xf numFmtId="0" fontId="8" fillId="0" borderId="45" xfId="0" applyFont="1" applyBorder="1" applyAlignment="1">
      <alignment horizontal="center" vertical="top" wrapText="1"/>
    </xf>
    <xf numFmtId="0" fontId="39" fillId="0" borderId="45" xfId="0" applyFont="1" applyBorder="1" applyAlignment="1">
      <alignment horizontal="center" vertical="top" wrapText="1"/>
    </xf>
    <xf numFmtId="0" fontId="8" fillId="0" borderId="22" xfId="0" applyFont="1" applyBorder="1" applyAlignment="1">
      <alignment horizontal="left" vertical="top" wrapText="1"/>
    </xf>
    <xf numFmtId="0" fontId="8" fillId="0" borderId="37" xfId="0" applyFont="1" applyBorder="1" applyAlignment="1">
      <alignment horizontal="justify" vertical="top" wrapText="1"/>
    </xf>
    <xf numFmtId="0" fontId="8" fillId="0" borderId="21" xfId="0" applyFont="1" applyBorder="1" applyAlignment="1">
      <alignment horizontal="justify" vertical="top" wrapText="1"/>
    </xf>
    <xf numFmtId="0" fontId="8" fillId="0" borderId="4" xfId="0" applyFont="1" applyBorder="1" applyAlignment="1">
      <alignment horizontal="justify" vertical="top" wrapText="1"/>
    </xf>
    <xf numFmtId="0" fontId="8" fillId="0" borderId="21" xfId="0" applyFont="1" applyBorder="1" applyAlignment="1">
      <alignment horizontal="left" vertical="top" wrapText="1"/>
    </xf>
    <xf numFmtId="0" fontId="8" fillId="0" borderId="4" xfId="0" applyFont="1" applyBorder="1" applyAlignment="1">
      <alignment horizontal="left" vertical="top" wrapText="1"/>
    </xf>
    <xf numFmtId="0" fontId="8" fillId="6" borderId="21"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7" borderId="21" xfId="0" applyFont="1" applyFill="1" applyBorder="1" applyAlignment="1">
      <alignment horizontal="left" vertical="top" wrapText="1"/>
    </xf>
    <xf numFmtId="0" fontId="8" fillId="7" borderId="4" xfId="0" applyFont="1" applyFill="1" applyBorder="1" applyAlignment="1">
      <alignment horizontal="left" vertical="top" wrapText="1"/>
    </xf>
    <xf numFmtId="0" fontId="2" fillId="7" borderId="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29" fillId="4" borderId="15" xfId="0" applyFont="1" applyFill="1" applyBorder="1" applyAlignment="1">
      <alignment horizontal="center" vertical="top" wrapText="1"/>
    </xf>
    <xf numFmtId="0" fontId="29" fillId="4" borderId="5" xfId="0" applyFont="1" applyFill="1" applyBorder="1" applyAlignment="1">
      <alignment horizontal="center" vertical="top" wrapText="1"/>
    </xf>
    <xf numFmtId="0" fontId="29" fillId="4" borderId="6" xfId="0" applyFont="1" applyFill="1" applyBorder="1" applyAlignment="1">
      <alignment horizontal="center" vertical="top" wrapText="1"/>
    </xf>
    <xf numFmtId="0" fontId="8" fillId="4" borderId="17" xfId="0" applyFont="1" applyFill="1" applyBorder="1" applyAlignment="1">
      <alignment horizontal="center" vertical="top" wrapText="1"/>
    </xf>
    <xf numFmtId="0" fontId="8" fillId="4" borderId="8" xfId="0" applyFont="1" applyFill="1" applyBorder="1" applyAlignment="1">
      <alignment horizontal="center" vertical="top" wrapText="1"/>
    </xf>
    <xf numFmtId="0" fontId="8" fillId="4" borderId="9" xfId="0" applyFont="1" applyFill="1" applyBorder="1" applyAlignment="1">
      <alignment horizontal="center"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2" fillId="0" borderId="4" xfId="0" applyFont="1" applyBorder="1" applyAlignment="1">
      <alignment horizontal="left" vertical="top" wrapText="1"/>
    </xf>
    <xf numFmtId="0" fontId="29" fillId="4" borderId="5" xfId="0" applyFont="1" applyFill="1" applyBorder="1" applyAlignment="1">
      <alignment horizontal="left" vertical="top" wrapText="1"/>
    </xf>
    <xf numFmtId="0" fontId="29" fillId="4" borderId="6" xfId="0" applyFont="1" applyFill="1" applyBorder="1" applyAlignment="1">
      <alignment horizontal="left" vertical="top" wrapText="1"/>
    </xf>
    <xf numFmtId="0" fontId="8" fillId="6" borderId="21" xfId="0" applyFont="1" applyFill="1" applyBorder="1" applyAlignment="1">
      <alignment horizontal="justify" vertical="top" wrapText="1"/>
    </xf>
    <xf numFmtId="0" fontId="8" fillId="6" borderId="4" xfId="0" applyFont="1" applyFill="1" applyBorder="1" applyAlignment="1">
      <alignment horizontal="justify" vertical="top" wrapText="1"/>
    </xf>
    <xf numFmtId="0" fontId="29" fillId="4" borderId="10" xfId="0" applyFont="1" applyFill="1" applyBorder="1" applyAlignment="1">
      <alignment horizontal="center" vertical="top" wrapText="1"/>
    </xf>
    <xf numFmtId="0" fontId="29" fillId="4" borderId="4" xfId="0" applyFont="1" applyFill="1" applyBorder="1" applyAlignment="1">
      <alignment horizontal="center" vertical="top" wrapText="1"/>
    </xf>
    <xf numFmtId="0" fontId="8" fillId="0" borderId="17" xfId="0" applyFont="1" applyBorder="1" applyAlignment="1">
      <alignment horizontal="justify" vertical="top" wrapText="1"/>
    </xf>
    <xf numFmtId="0" fontId="8" fillId="0" borderId="9" xfId="0" applyFont="1" applyBorder="1" applyAlignment="1">
      <alignment horizontal="justify" vertical="top" wrapText="1"/>
    </xf>
    <xf numFmtId="0" fontId="39" fillId="0" borderId="4" xfId="0" applyFont="1" applyBorder="1"/>
    <xf numFmtId="0" fontId="29" fillId="4" borderId="20" xfId="0" applyFont="1" applyFill="1" applyBorder="1" applyAlignment="1">
      <alignment horizontal="center" vertical="top" wrapText="1"/>
    </xf>
    <xf numFmtId="0" fontId="8" fillId="7" borderId="21" xfId="0" applyFont="1" applyFill="1" applyBorder="1" applyAlignment="1">
      <alignment horizontal="justify" vertical="top" wrapText="1"/>
    </xf>
    <xf numFmtId="0" fontId="8" fillId="7" borderId="4" xfId="0" applyFont="1" applyFill="1" applyBorder="1" applyAlignment="1">
      <alignment horizontal="justify"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16" xfId="0" applyFont="1" applyBorder="1" applyAlignment="1">
      <alignment horizontal="left" vertical="top" wrapText="1"/>
    </xf>
    <xf numFmtId="0" fontId="8" fillId="0" borderId="7" xfId="0" applyFont="1" applyBorder="1" applyAlignment="1">
      <alignment horizontal="left" vertical="top" wrapText="1"/>
    </xf>
    <xf numFmtId="0" fontId="8" fillId="0" borderId="17" xfId="0" applyFont="1" applyBorder="1" applyAlignment="1">
      <alignment horizontal="left" vertical="top" wrapText="1"/>
    </xf>
    <xf numFmtId="0" fontId="8" fillId="0" borderId="9" xfId="0" applyFont="1" applyBorder="1" applyAlignment="1">
      <alignment horizontal="left" vertical="top"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8" fillId="0" borderId="1" xfId="0" quotePrefix="1" applyFont="1" applyBorder="1" applyAlignment="1">
      <alignment horizontal="center" vertical="center" wrapText="1"/>
    </xf>
    <xf numFmtId="0" fontId="8" fillId="0" borderId="3" xfId="0" quotePrefix="1" applyFont="1" applyBorder="1" applyAlignment="1">
      <alignment horizontal="center" vertical="center" wrapText="1"/>
    </xf>
    <xf numFmtId="165" fontId="8" fillId="0" borderId="1" xfId="0" applyNumberFormat="1" applyFont="1" applyBorder="1" applyAlignment="1">
      <alignment horizontal="center" vertical="top"/>
    </xf>
    <xf numFmtId="165" fontId="8" fillId="0" borderId="3" xfId="0" applyNumberFormat="1" applyFont="1" applyBorder="1" applyAlignment="1">
      <alignment horizontal="center" vertical="top"/>
    </xf>
    <xf numFmtId="165" fontId="11" fillId="0" borderId="1" xfId="0" applyNumberFormat="1" applyFont="1" applyBorder="1" applyAlignment="1">
      <alignment horizontal="center" vertical="top"/>
    </xf>
    <xf numFmtId="165" fontId="11" fillId="0" borderId="3" xfId="0" applyNumberFormat="1" applyFont="1" applyBorder="1" applyAlignment="1">
      <alignment horizontal="center" vertical="top"/>
    </xf>
    <xf numFmtId="0" fontId="29" fillId="4" borderId="0" xfId="0" applyFont="1" applyFill="1" applyAlignment="1">
      <alignment horizontal="center" vertical="top" wrapText="1"/>
    </xf>
    <xf numFmtId="0" fontId="29" fillId="4" borderId="14" xfId="0" applyFont="1" applyFill="1" applyBorder="1" applyAlignment="1">
      <alignment horizontal="center" vertical="top" wrapText="1"/>
    </xf>
    <xf numFmtId="0" fontId="7" fillId="2" borderId="3" xfId="0" applyFont="1" applyFill="1" applyBorder="1" applyAlignment="1">
      <alignment horizontal="center" wrapText="1"/>
    </xf>
    <xf numFmtId="0" fontId="7" fillId="2" borderId="17" xfId="0" applyFont="1" applyFill="1" applyBorder="1" applyAlignment="1">
      <alignment horizontal="center" wrapText="1"/>
    </xf>
    <xf numFmtId="0" fontId="7" fillId="2" borderId="9" xfId="0" applyFont="1" applyFill="1" applyBorder="1" applyAlignment="1">
      <alignment horizontal="center" wrapText="1"/>
    </xf>
    <xf numFmtId="0" fontId="7" fillId="2" borderId="3" xfId="0" applyFont="1" applyFill="1" applyBorder="1" applyAlignment="1">
      <alignment horizontal="center" textRotation="90" wrapText="1"/>
    </xf>
    <xf numFmtId="0" fontId="35" fillId="2" borderId="1" xfId="0" applyFont="1" applyFill="1" applyBorder="1" applyAlignment="1">
      <alignment horizontal="center" vertical="top" wrapText="1"/>
    </xf>
    <xf numFmtId="0" fontId="36" fillId="0" borderId="2" xfId="0" applyFont="1" applyBorder="1" applyAlignment="1">
      <alignment horizontal="center" vertical="top" wrapText="1"/>
    </xf>
    <xf numFmtId="0" fontId="37" fillId="3" borderId="1" xfId="0" applyFont="1" applyFill="1" applyBorder="1" applyAlignment="1">
      <alignment horizontal="center" textRotation="90" wrapText="1"/>
    </xf>
    <xf numFmtId="0" fontId="33" fillId="0" borderId="2" xfId="0" applyFont="1" applyBorder="1" applyAlignment="1">
      <alignment horizontal="center" textRotation="90" wrapText="1"/>
    </xf>
    <xf numFmtId="0" fontId="33" fillId="0" borderId="18" xfId="0" applyFont="1" applyBorder="1" applyAlignment="1">
      <alignment horizontal="center" textRotation="90" wrapText="1"/>
    </xf>
    <xf numFmtId="0" fontId="29" fillId="4" borderId="20" xfId="0" applyFont="1" applyFill="1" applyBorder="1" applyAlignment="1">
      <alignment horizontal="left" vertical="top" wrapText="1"/>
    </xf>
    <xf numFmtId="0" fontId="29" fillId="4" borderId="0" xfId="0" applyFont="1" applyFill="1" applyBorder="1" applyAlignment="1">
      <alignment horizontal="left" vertical="top" wrapText="1"/>
    </xf>
    <xf numFmtId="0" fontId="29" fillId="4" borderId="7" xfId="0" applyFont="1" applyFill="1" applyBorder="1" applyAlignment="1">
      <alignment horizontal="left" vertical="top" wrapText="1"/>
    </xf>
    <xf numFmtId="0" fontId="29" fillId="5" borderId="10" xfId="0" applyFont="1" applyFill="1" applyBorder="1" applyAlignment="1">
      <alignment horizontal="left" vertical="top" wrapText="1"/>
    </xf>
  </cellXfs>
  <cellStyles count="1">
    <cellStyle name="Įprastas" xfId="0" builtinId="0"/>
  </cellStyles>
  <dxfs count="0"/>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topLeftCell="A16" zoomScaleNormal="100" workbookViewId="0">
      <selection activeCell="G77" sqref="G77"/>
    </sheetView>
  </sheetViews>
  <sheetFormatPr defaultRowHeight="14.4" x14ac:dyDescent="0.3"/>
  <cols>
    <col min="1" max="1" width="6.33203125" customWidth="1"/>
    <col min="4" max="4" width="4.33203125" customWidth="1"/>
    <col min="5" max="5" width="15.6640625" customWidth="1"/>
    <col min="6" max="6" width="3.6640625" customWidth="1"/>
    <col min="7" max="7" width="3.33203125" customWidth="1"/>
    <col min="8" max="8" width="3.6640625" customWidth="1"/>
    <col min="9" max="9" width="40.6640625" customWidth="1"/>
    <col min="10" max="10" width="12.5546875" customWidth="1"/>
    <col min="11" max="11" width="5.33203125" customWidth="1"/>
    <col min="12" max="13" width="5" customWidth="1"/>
    <col min="14" max="14" width="5.33203125" customWidth="1"/>
    <col min="15" max="15" width="5" customWidth="1"/>
  </cols>
  <sheetData>
    <row r="1" spans="1:16" ht="43.5" customHeight="1" x14ac:dyDescent="0.3">
      <c r="A1" s="13"/>
      <c r="B1" s="13"/>
      <c r="C1" s="13"/>
      <c r="D1" s="13"/>
      <c r="E1" s="13"/>
      <c r="F1" s="13"/>
      <c r="G1" s="13"/>
      <c r="H1" s="13"/>
      <c r="I1" s="335" t="s">
        <v>591</v>
      </c>
      <c r="J1" s="336"/>
      <c r="K1" s="336"/>
      <c r="L1" s="336"/>
      <c r="M1" s="336"/>
      <c r="N1" s="336"/>
      <c r="O1" s="336"/>
    </row>
    <row r="2" spans="1:16" ht="15.6" customHeight="1" x14ac:dyDescent="0.3">
      <c r="A2" s="115"/>
      <c r="B2" s="13"/>
      <c r="C2" s="13"/>
      <c r="D2" s="13"/>
      <c r="E2" s="13"/>
      <c r="F2" s="13"/>
      <c r="G2" s="13"/>
      <c r="H2" s="13"/>
      <c r="I2" s="116" t="s">
        <v>590</v>
      </c>
      <c r="J2" s="114"/>
      <c r="K2" s="114"/>
      <c r="L2" s="114"/>
      <c r="M2" s="114"/>
      <c r="N2" s="114"/>
      <c r="O2" s="114"/>
    </row>
    <row r="3" spans="1:16" ht="28.2" customHeight="1" x14ac:dyDescent="0.3">
      <c r="A3" s="450" t="s">
        <v>592</v>
      </c>
      <c r="B3" s="450"/>
      <c r="C3" s="450"/>
      <c r="D3" s="450"/>
      <c r="E3" s="450"/>
      <c r="F3" s="450"/>
      <c r="G3" s="450"/>
      <c r="H3" s="450"/>
      <c r="I3" s="450"/>
      <c r="J3" s="450"/>
      <c r="K3" s="450"/>
      <c r="L3" s="450"/>
      <c r="M3" s="450"/>
      <c r="N3" s="450"/>
      <c r="O3" s="450"/>
      <c r="P3" s="10"/>
    </row>
    <row r="4" spans="1:16" ht="16.5" customHeight="1" x14ac:dyDescent="0.3">
      <c r="A4" s="356"/>
      <c r="B4" s="357"/>
      <c r="C4" s="357"/>
      <c r="D4" s="357"/>
      <c r="E4" s="358"/>
      <c r="F4" s="337" t="s">
        <v>593</v>
      </c>
      <c r="G4" s="338"/>
      <c r="H4" s="339"/>
      <c r="I4" s="28"/>
      <c r="J4" s="28"/>
      <c r="K4" s="28"/>
      <c r="L4" s="28"/>
      <c r="M4" s="28"/>
      <c r="N4" s="28"/>
      <c r="O4" s="28"/>
      <c r="P4" s="10"/>
    </row>
    <row r="5" spans="1:16" ht="14.4" customHeight="1" x14ac:dyDescent="0.3">
      <c r="A5" s="346" t="s">
        <v>589</v>
      </c>
      <c r="B5" s="347"/>
      <c r="C5" s="347"/>
      <c r="D5" s="347"/>
      <c r="E5" s="348"/>
      <c r="F5" s="359">
        <v>93</v>
      </c>
      <c r="G5" s="360"/>
      <c r="H5" s="361"/>
      <c r="I5" s="28"/>
      <c r="J5" s="28"/>
      <c r="K5" s="28"/>
      <c r="L5" s="28"/>
      <c r="M5" s="28"/>
      <c r="N5" s="28"/>
      <c r="O5" s="28"/>
      <c r="P5" s="10"/>
    </row>
    <row r="6" spans="1:16" ht="14.4" customHeight="1" x14ac:dyDescent="0.3">
      <c r="A6" s="346" t="s">
        <v>313</v>
      </c>
      <c r="B6" s="347"/>
      <c r="C6" s="347"/>
      <c r="D6" s="347"/>
      <c r="E6" s="348"/>
      <c r="F6" s="346">
        <v>129</v>
      </c>
      <c r="G6" s="347"/>
      <c r="H6" s="348"/>
      <c r="I6" s="28"/>
      <c r="J6" s="28"/>
      <c r="K6" s="28"/>
      <c r="L6" s="28"/>
      <c r="M6" s="28"/>
      <c r="N6" s="28"/>
      <c r="O6" s="28"/>
      <c r="P6" s="10"/>
    </row>
    <row r="7" spans="1:16" ht="13.95" customHeight="1" x14ac:dyDescent="0.3">
      <c r="A7" s="346" t="s">
        <v>314</v>
      </c>
      <c r="B7" s="347"/>
      <c r="C7" s="347"/>
      <c r="D7" s="347"/>
      <c r="E7" s="348"/>
      <c r="F7" s="346"/>
      <c r="G7" s="347"/>
      <c r="H7" s="348"/>
      <c r="I7" s="28"/>
      <c r="J7" s="28"/>
      <c r="K7" s="28"/>
      <c r="L7" s="28"/>
      <c r="M7" s="28"/>
      <c r="N7" s="28"/>
      <c r="O7" s="28"/>
      <c r="P7" s="10"/>
    </row>
    <row r="8" spans="1:16" ht="13.95" customHeight="1" x14ac:dyDescent="0.3">
      <c r="A8" s="346" t="s">
        <v>320</v>
      </c>
      <c r="B8" s="347"/>
      <c r="C8" s="347"/>
      <c r="D8" s="347"/>
      <c r="E8" s="348"/>
      <c r="F8" s="346">
        <v>120</v>
      </c>
      <c r="G8" s="347"/>
      <c r="H8" s="348"/>
      <c r="I8" s="28"/>
      <c r="J8" s="28"/>
      <c r="K8" s="28"/>
      <c r="L8" s="28"/>
      <c r="M8" s="28"/>
      <c r="N8" s="28"/>
      <c r="O8" s="28"/>
      <c r="P8" s="10"/>
    </row>
    <row r="9" spans="1:16" ht="13.95" customHeight="1" x14ac:dyDescent="0.3">
      <c r="A9" s="346" t="s">
        <v>317</v>
      </c>
      <c r="B9" s="347"/>
      <c r="C9" s="347"/>
      <c r="D9" s="347"/>
      <c r="E9" s="348"/>
      <c r="F9" s="346">
        <v>9</v>
      </c>
      <c r="G9" s="347"/>
      <c r="H9" s="348"/>
      <c r="I9" s="28"/>
      <c r="J9" s="28"/>
      <c r="K9" s="28"/>
      <c r="L9" s="28"/>
      <c r="M9" s="28"/>
      <c r="N9" s="28"/>
      <c r="O9" s="28"/>
      <c r="P9" s="10"/>
    </row>
    <row r="10" spans="1:16" ht="12.6" customHeight="1" x14ac:dyDescent="0.3">
      <c r="A10" s="29"/>
      <c r="B10" s="29"/>
      <c r="C10" s="29"/>
      <c r="D10" s="29"/>
      <c r="E10" s="29"/>
      <c r="F10" s="29"/>
      <c r="G10" s="29"/>
      <c r="H10" s="29"/>
      <c r="I10" s="28"/>
      <c r="J10" s="28"/>
      <c r="K10" s="28"/>
      <c r="L10" s="28"/>
      <c r="M10" s="28"/>
      <c r="N10" s="28"/>
      <c r="O10" s="28"/>
      <c r="P10" s="10"/>
    </row>
    <row r="11" spans="1:16" ht="15.75" customHeight="1" x14ac:dyDescent="0.3">
      <c r="A11" s="352" t="s">
        <v>312</v>
      </c>
      <c r="B11" s="352"/>
      <c r="C11" s="352"/>
      <c r="D11" s="352"/>
      <c r="E11" s="352"/>
      <c r="F11" s="352"/>
      <c r="G11" s="352"/>
      <c r="H11" s="352"/>
      <c r="I11" s="352"/>
      <c r="J11" s="352"/>
      <c r="K11" s="352"/>
      <c r="L11" s="352"/>
      <c r="M11" s="352"/>
      <c r="N11" s="352"/>
      <c r="O11" s="352"/>
      <c r="P11" s="10"/>
    </row>
    <row r="12" spans="1:16" ht="15.75" customHeight="1" x14ac:dyDescent="0.3">
      <c r="A12" s="337"/>
      <c r="B12" s="338"/>
      <c r="C12" s="338"/>
      <c r="D12" s="338"/>
      <c r="E12" s="339"/>
      <c r="F12" s="337" t="s">
        <v>593</v>
      </c>
      <c r="G12" s="338"/>
      <c r="H12" s="339"/>
      <c r="I12" s="123"/>
      <c r="J12" s="123"/>
      <c r="K12" s="123"/>
      <c r="L12" s="123"/>
      <c r="M12" s="123"/>
      <c r="N12" s="123"/>
      <c r="O12" s="123"/>
      <c r="P12" s="10"/>
    </row>
    <row r="13" spans="1:16" ht="12" customHeight="1" x14ac:dyDescent="0.3">
      <c r="A13" s="346" t="s">
        <v>589</v>
      </c>
      <c r="B13" s="347"/>
      <c r="C13" s="347"/>
      <c r="D13" s="347"/>
      <c r="E13" s="348"/>
      <c r="F13" s="353">
        <v>91.6</v>
      </c>
      <c r="G13" s="354"/>
      <c r="H13" s="355"/>
      <c r="I13" s="30"/>
      <c r="J13" s="30"/>
      <c r="K13" s="31"/>
      <c r="L13" s="31"/>
      <c r="M13" s="31"/>
      <c r="N13" s="31"/>
      <c r="O13" s="31"/>
      <c r="P13" s="10"/>
    </row>
    <row r="14" spans="1:16" ht="11.4" customHeight="1" x14ac:dyDescent="0.3">
      <c r="A14" s="346" t="s">
        <v>313</v>
      </c>
      <c r="B14" s="347"/>
      <c r="C14" s="347"/>
      <c r="D14" s="347"/>
      <c r="E14" s="348"/>
      <c r="F14" s="349">
        <v>24</v>
      </c>
      <c r="G14" s="350"/>
      <c r="H14" s="351"/>
      <c r="I14" s="30"/>
      <c r="J14" s="30"/>
      <c r="K14" s="31"/>
      <c r="L14" s="31"/>
      <c r="M14" s="31"/>
      <c r="N14" s="31"/>
      <c r="O14" s="31"/>
      <c r="P14" s="10"/>
    </row>
    <row r="15" spans="1:16" ht="13.2" customHeight="1" x14ac:dyDescent="0.3">
      <c r="A15" s="346" t="s">
        <v>314</v>
      </c>
      <c r="B15" s="347"/>
      <c r="C15" s="347"/>
      <c r="D15" s="347"/>
      <c r="E15" s="348"/>
      <c r="F15" s="349"/>
      <c r="G15" s="350"/>
      <c r="H15" s="351"/>
      <c r="I15" s="30"/>
      <c r="J15" s="30"/>
      <c r="K15" s="31"/>
      <c r="L15" s="31"/>
      <c r="M15" s="31"/>
      <c r="N15" s="31"/>
      <c r="O15" s="31"/>
      <c r="P15" s="10"/>
    </row>
    <row r="16" spans="1:16" ht="13.2" customHeight="1" x14ac:dyDescent="0.3">
      <c r="A16" s="346" t="s">
        <v>320</v>
      </c>
      <c r="B16" s="347"/>
      <c r="C16" s="347"/>
      <c r="D16" s="347"/>
      <c r="E16" s="348"/>
      <c r="F16" s="349">
        <v>22</v>
      </c>
      <c r="G16" s="350"/>
      <c r="H16" s="351"/>
      <c r="I16" s="30"/>
      <c r="J16" s="30"/>
      <c r="K16" s="31"/>
      <c r="L16" s="31"/>
      <c r="M16" s="31"/>
      <c r="N16" s="31"/>
      <c r="O16" s="31"/>
      <c r="P16" s="10"/>
    </row>
    <row r="17" spans="1:16" ht="12.6" customHeight="1" x14ac:dyDescent="0.3">
      <c r="A17" s="346" t="s">
        <v>317</v>
      </c>
      <c r="B17" s="347"/>
      <c r="C17" s="347"/>
      <c r="D17" s="347"/>
      <c r="E17" s="348"/>
      <c r="F17" s="349">
        <v>2</v>
      </c>
      <c r="G17" s="350"/>
      <c r="H17" s="351"/>
      <c r="I17" s="30"/>
      <c r="J17" s="30"/>
      <c r="K17" s="31"/>
      <c r="L17" s="31"/>
      <c r="M17" s="31"/>
      <c r="N17" s="31"/>
      <c r="O17" s="31"/>
      <c r="P17" s="10"/>
    </row>
    <row r="18" spans="1:16" ht="10.199999999999999" customHeight="1" x14ac:dyDescent="0.3">
      <c r="A18" s="29"/>
      <c r="B18" s="29"/>
      <c r="C18" s="29"/>
      <c r="D18" s="29"/>
      <c r="E18" s="29"/>
      <c r="F18" s="29"/>
      <c r="G18" s="29"/>
      <c r="H18" s="29"/>
      <c r="I18" s="30"/>
      <c r="J18" s="30"/>
      <c r="K18" s="31"/>
      <c r="L18" s="31"/>
      <c r="M18" s="31"/>
      <c r="N18" s="31"/>
      <c r="O18" s="31"/>
      <c r="P18" s="10"/>
    </row>
    <row r="19" spans="1:16" ht="15.75" customHeight="1" x14ac:dyDescent="0.3">
      <c r="A19" s="352" t="s">
        <v>315</v>
      </c>
      <c r="B19" s="352"/>
      <c r="C19" s="352"/>
      <c r="D19" s="352"/>
      <c r="E19" s="352"/>
      <c r="F19" s="352"/>
      <c r="G19" s="352"/>
      <c r="H19" s="352"/>
      <c r="I19" s="352"/>
      <c r="J19" s="352"/>
      <c r="K19" s="352"/>
      <c r="L19" s="352"/>
      <c r="M19" s="352"/>
      <c r="N19" s="352"/>
      <c r="O19" s="352"/>
      <c r="P19" s="10"/>
    </row>
    <row r="20" spans="1:16" ht="13.2" customHeight="1" x14ac:dyDescent="0.3">
      <c r="A20" s="337"/>
      <c r="B20" s="338"/>
      <c r="C20" s="338"/>
      <c r="D20" s="338"/>
      <c r="E20" s="339"/>
      <c r="F20" s="337" t="s">
        <v>593</v>
      </c>
      <c r="G20" s="338"/>
      <c r="H20" s="339"/>
      <c r="I20" s="123"/>
      <c r="J20" s="123"/>
      <c r="K20" s="123"/>
      <c r="L20" s="123"/>
      <c r="M20" s="123"/>
      <c r="N20" s="123"/>
      <c r="O20" s="123"/>
      <c r="P20" s="10"/>
    </row>
    <row r="21" spans="1:16" ht="13.2" customHeight="1" x14ac:dyDescent="0.3">
      <c r="A21" s="340" t="s">
        <v>589</v>
      </c>
      <c r="B21" s="341"/>
      <c r="C21" s="341"/>
      <c r="D21" s="341"/>
      <c r="E21" s="342"/>
      <c r="F21" s="343">
        <v>94</v>
      </c>
      <c r="G21" s="344"/>
      <c r="H21" s="345"/>
      <c r="I21" s="32"/>
      <c r="J21" s="32"/>
      <c r="K21" s="33"/>
      <c r="L21" s="33"/>
      <c r="M21" s="33"/>
      <c r="N21" s="33"/>
      <c r="O21" s="33"/>
      <c r="P21" s="10"/>
    </row>
    <row r="22" spans="1:16" ht="13.2" customHeight="1" x14ac:dyDescent="0.3">
      <c r="A22" s="340" t="s">
        <v>313</v>
      </c>
      <c r="B22" s="341"/>
      <c r="C22" s="341"/>
      <c r="D22" s="341"/>
      <c r="E22" s="342"/>
      <c r="F22" s="340">
        <v>70</v>
      </c>
      <c r="G22" s="341"/>
      <c r="H22" s="342"/>
      <c r="I22" s="32"/>
      <c r="J22" s="32"/>
      <c r="K22" s="33"/>
      <c r="L22" s="33"/>
      <c r="M22" s="33"/>
      <c r="N22" s="33"/>
      <c r="O22" s="33"/>
      <c r="P22" s="10"/>
    </row>
    <row r="23" spans="1:16" ht="12" customHeight="1" x14ac:dyDescent="0.3">
      <c r="A23" s="340" t="s">
        <v>314</v>
      </c>
      <c r="B23" s="341"/>
      <c r="C23" s="341"/>
      <c r="D23" s="341"/>
      <c r="E23" s="342"/>
      <c r="F23" s="340"/>
      <c r="G23" s="341"/>
      <c r="H23" s="342"/>
      <c r="I23" s="32"/>
      <c r="J23" s="32"/>
      <c r="K23" s="33"/>
      <c r="L23" s="33"/>
      <c r="M23" s="33"/>
      <c r="N23" s="33"/>
      <c r="O23" s="33"/>
      <c r="P23" s="10"/>
    </row>
    <row r="24" spans="1:16" ht="12" customHeight="1" x14ac:dyDescent="0.3">
      <c r="A24" s="340" t="s">
        <v>321</v>
      </c>
      <c r="B24" s="341"/>
      <c r="C24" s="341"/>
      <c r="D24" s="341"/>
      <c r="E24" s="342"/>
      <c r="F24" s="340">
        <v>66</v>
      </c>
      <c r="G24" s="341"/>
      <c r="H24" s="342"/>
      <c r="I24" s="32"/>
      <c r="J24" s="32"/>
      <c r="K24" s="33"/>
      <c r="L24" s="33"/>
      <c r="M24" s="33"/>
      <c r="N24" s="33"/>
      <c r="O24" s="33"/>
      <c r="P24" s="10"/>
    </row>
    <row r="25" spans="1:16" ht="10.199999999999999" customHeight="1" x14ac:dyDescent="0.3">
      <c r="A25" s="340" t="s">
        <v>317</v>
      </c>
      <c r="B25" s="341"/>
      <c r="C25" s="341"/>
      <c r="D25" s="341"/>
      <c r="E25" s="342"/>
      <c r="F25" s="340">
        <v>4</v>
      </c>
      <c r="G25" s="341"/>
      <c r="H25" s="342"/>
      <c r="I25" s="32"/>
      <c r="J25" s="32"/>
      <c r="K25" s="33"/>
      <c r="L25" s="33"/>
      <c r="M25" s="33"/>
      <c r="N25" s="33"/>
      <c r="O25" s="33"/>
      <c r="P25" s="10"/>
    </row>
    <row r="26" spans="1:16" ht="12" customHeight="1" x14ac:dyDescent="0.3">
      <c r="A26" s="32"/>
      <c r="B26" s="32"/>
      <c r="C26" s="32"/>
      <c r="D26" s="32"/>
      <c r="E26" s="32"/>
      <c r="F26" s="32"/>
      <c r="G26" s="32"/>
      <c r="H26" s="32"/>
      <c r="I26" s="32"/>
      <c r="J26" s="32"/>
      <c r="K26" s="33"/>
      <c r="L26" s="33"/>
      <c r="M26" s="33"/>
      <c r="N26" s="33"/>
      <c r="O26" s="33"/>
      <c r="P26" s="10"/>
    </row>
    <row r="27" spans="1:16" ht="12" customHeight="1" x14ac:dyDescent="0.3">
      <c r="A27" s="352" t="s">
        <v>316</v>
      </c>
      <c r="B27" s="352"/>
      <c r="C27" s="352"/>
      <c r="D27" s="352"/>
      <c r="E27" s="352"/>
      <c r="F27" s="352"/>
      <c r="G27" s="352"/>
      <c r="H27" s="352"/>
      <c r="I27" s="352"/>
      <c r="J27" s="352"/>
      <c r="K27" s="352"/>
      <c r="L27" s="352"/>
      <c r="M27" s="352"/>
      <c r="N27" s="352"/>
      <c r="O27" s="352"/>
      <c r="P27" s="10"/>
    </row>
    <row r="28" spans="1:16" ht="12" customHeight="1" x14ac:dyDescent="0.3">
      <c r="A28" s="362"/>
      <c r="B28" s="363"/>
      <c r="C28" s="363"/>
      <c r="D28" s="363"/>
      <c r="E28" s="364"/>
      <c r="F28" s="362" t="s">
        <v>593</v>
      </c>
      <c r="G28" s="363"/>
      <c r="H28" s="364"/>
      <c r="I28" s="124"/>
      <c r="J28" s="124"/>
      <c r="K28" s="124"/>
      <c r="L28" s="124"/>
      <c r="M28" s="124"/>
      <c r="N28" s="124"/>
      <c r="O28" s="124"/>
      <c r="P28" s="10"/>
    </row>
    <row r="29" spans="1:16" ht="11.4" customHeight="1" x14ac:dyDescent="0.3">
      <c r="A29" s="340" t="s">
        <v>589</v>
      </c>
      <c r="B29" s="341"/>
      <c r="C29" s="341"/>
      <c r="D29" s="341"/>
      <c r="E29" s="342"/>
      <c r="F29" s="343">
        <v>91.4</v>
      </c>
      <c r="G29" s="344"/>
      <c r="H29" s="345"/>
      <c r="I29" s="32"/>
      <c r="J29" s="32"/>
      <c r="K29" s="33"/>
      <c r="L29" s="33"/>
      <c r="M29" s="33"/>
      <c r="N29" s="33"/>
      <c r="O29" s="33"/>
      <c r="P29" s="10"/>
    </row>
    <row r="30" spans="1:16" ht="12.6" customHeight="1" x14ac:dyDescent="0.3">
      <c r="A30" s="340" t="s">
        <v>313</v>
      </c>
      <c r="B30" s="341"/>
      <c r="C30" s="341"/>
      <c r="D30" s="341"/>
      <c r="E30" s="342"/>
      <c r="F30" s="340">
        <v>35</v>
      </c>
      <c r="G30" s="341"/>
      <c r="H30" s="342"/>
      <c r="I30" s="32"/>
      <c r="J30" s="32"/>
      <c r="K30" s="33"/>
      <c r="L30" s="33"/>
      <c r="M30" s="33"/>
      <c r="N30" s="33"/>
      <c r="O30" s="33"/>
      <c r="P30" s="10"/>
    </row>
    <row r="31" spans="1:16" ht="12" customHeight="1" x14ac:dyDescent="0.3">
      <c r="A31" s="340" t="s">
        <v>314</v>
      </c>
      <c r="B31" s="341"/>
      <c r="C31" s="341"/>
      <c r="D31" s="341"/>
      <c r="E31" s="342"/>
      <c r="F31" s="340"/>
      <c r="G31" s="341"/>
      <c r="H31" s="342"/>
      <c r="I31" s="32"/>
      <c r="J31" s="32"/>
      <c r="K31" s="33"/>
      <c r="L31" s="33"/>
      <c r="M31" s="33"/>
      <c r="N31" s="33"/>
      <c r="O31" s="33"/>
      <c r="P31" s="10"/>
    </row>
    <row r="32" spans="1:16" ht="12" customHeight="1" x14ac:dyDescent="0.3">
      <c r="A32" s="340" t="s">
        <v>320</v>
      </c>
      <c r="B32" s="341"/>
      <c r="C32" s="341"/>
      <c r="D32" s="341"/>
      <c r="E32" s="342"/>
      <c r="F32" s="340">
        <v>32</v>
      </c>
      <c r="G32" s="341"/>
      <c r="H32" s="342"/>
      <c r="I32" s="32"/>
      <c r="J32" s="32"/>
      <c r="K32" s="33"/>
      <c r="L32" s="33"/>
      <c r="M32" s="33"/>
      <c r="N32" s="33"/>
      <c r="O32" s="33"/>
      <c r="P32" s="10"/>
    </row>
    <row r="33" spans="1:16" ht="12" customHeight="1" x14ac:dyDescent="0.3">
      <c r="A33" s="340" t="s">
        <v>317</v>
      </c>
      <c r="B33" s="341"/>
      <c r="C33" s="341"/>
      <c r="D33" s="341"/>
      <c r="E33" s="342"/>
      <c r="F33" s="340">
        <v>3</v>
      </c>
      <c r="G33" s="341"/>
      <c r="H33" s="342"/>
      <c r="I33" s="32"/>
      <c r="J33" s="32"/>
      <c r="K33" s="33"/>
      <c r="L33" s="33"/>
      <c r="M33" s="33"/>
      <c r="N33" s="33"/>
      <c r="O33" s="33"/>
      <c r="P33" s="10"/>
    </row>
    <row r="34" spans="1:16" ht="16.5" customHeight="1" x14ac:dyDescent="0.3">
      <c r="A34" s="32"/>
      <c r="B34" s="32"/>
      <c r="C34" s="32"/>
      <c r="D34" s="32"/>
      <c r="E34" s="32"/>
      <c r="F34" s="32"/>
      <c r="G34" s="32"/>
      <c r="H34" s="32"/>
      <c r="I34" s="32"/>
      <c r="J34" s="32"/>
      <c r="K34" s="32"/>
      <c r="L34" s="32"/>
      <c r="M34" s="32"/>
      <c r="N34" s="32"/>
      <c r="O34" s="32"/>
    </row>
    <row r="35" spans="1:16" ht="15" customHeight="1" thickBot="1" x14ac:dyDescent="0.35">
      <c r="A35" s="449" t="s">
        <v>319</v>
      </c>
      <c r="B35" s="449"/>
      <c r="C35" s="449"/>
      <c r="D35" s="449"/>
      <c r="E35" s="449"/>
      <c r="F35" s="449"/>
      <c r="G35" s="449"/>
      <c r="H35" s="449"/>
      <c r="I35" s="449"/>
      <c r="J35" s="449"/>
      <c r="K35" s="449"/>
      <c r="L35" s="449"/>
      <c r="M35" s="449"/>
      <c r="N35" s="449"/>
      <c r="O35" s="449"/>
    </row>
    <row r="36" spans="1:16" ht="15" thickBot="1" x14ac:dyDescent="0.35">
      <c r="A36" s="381" t="s">
        <v>0</v>
      </c>
      <c r="B36" s="384" t="s">
        <v>1</v>
      </c>
      <c r="C36" s="385"/>
      <c r="D36" s="386"/>
      <c r="E36" s="381" t="s">
        <v>2</v>
      </c>
      <c r="F36" s="117"/>
      <c r="G36" s="393"/>
      <c r="H36" s="393"/>
      <c r="I36" s="394" t="s">
        <v>594</v>
      </c>
      <c r="J36" s="394"/>
      <c r="K36" s="394"/>
      <c r="L36" s="394"/>
      <c r="M36" s="394"/>
      <c r="N36" s="394"/>
      <c r="O36" s="395"/>
    </row>
    <row r="37" spans="1:16" ht="27" customHeight="1" x14ac:dyDescent="0.3">
      <c r="A37" s="382"/>
      <c r="B37" s="387"/>
      <c r="C37" s="388"/>
      <c r="D37" s="389"/>
      <c r="E37" s="382"/>
      <c r="F37" s="396" t="s">
        <v>302</v>
      </c>
      <c r="G37" s="396" t="s">
        <v>3</v>
      </c>
      <c r="H37" s="396" t="s">
        <v>4</v>
      </c>
      <c r="I37" s="381" t="s">
        <v>5</v>
      </c>
      <c r="J37" s="96"/>
      <c r="K37" s="399" t="s">
        <v>322</v>
      </c>
      <c r="L37" s="365" t="s">
        <v>323</v>
      </c>
      <c r="M37" s="366"/>
      <c r="N37" s="366"/>
      <c r="O37" s="367"/>
    </row>
    <row r="38" spans="1:16" ht="15" thickBot="1" x14ac:dyDescent="0.35">
      <c r="A38" s="382"/>
      <c r="B38" s="387"/>
      <c r="C38" s="388"/>
      <c r="D38" s="389"/>
      <c r="E38" s="382"/>
      <c r="F38" s="397"/>
      <c r="G38" s="397"/>
      <c r="H38" s="397"/>
      <c r="I38" s="382"/>
      <c r="J38" s="96"/>
      <c r="K38" s="400"/>
      <c r="L38" s="368"/>
      <c r="M38" s="369"/>
      <c r="N38" s="369"/>
      <c r="O38" s="370"/>
    </row>
    <row r="39" spans="1:16" ht="98.4" customHeight="1" thickBot="1" x14ac:dyDescent="0.35">
      <c r="A39" s="383"/>
      <c r="B39" s="390"/>
      <c r="C39" s="391"/>
      <c r="D39" s="392"/>
      <c r="E39" s="383"/>
      <c r="F39" s="398"/>
      <c r="G39" s="398"/>
      <c r="H39" s="398"/>
      <c r="I39" s="383"/>
      <c r="J39" s="97" t="s">
        <v>6</v>
      </c>
      <c r="K39" s="401"/>
      <c r="L39" s="102" t="s">
        <v>7</v>
      </c>
      <c r="M39" s="102" t="s">
        <v>8</v>
      </c>
      <c r="N39" s="102" t="s">
        <v>9</v>
      </c>
      <c r="O39" s="102" t="s">
        <v>10</v>
      </c>
    </row>
    <row r="40" spans="1:16" ht="15" customHeight="1" x14ac:dyDescent="0.3">
      <c r="A40" s="371" t="s">
        <v>11</v>
      </c>
      <c r="B40" s="373"/>
      <c r="C40" s="375"/>
      <c r="D40" s="377" t="s">
        <v>12</v>
      </c>
      <c r="E40" s="377"/>
      <c r="F40" s="377"/>
      <c r="G40" s="377"/>
      <c r="H40" s="377"/>
      <c r="I40" s="377"/>
      <c r="J40" s="377"/>
      <c r="K40" s="377"/>
      <c r="L40" s="377"/>
      <c r="M40" s="377"/>
      <c r="N40" s="377"/>
      <c r="O40" s="378"/>
    </row>
    <row r="41" spans="1:16" ht="11.25" customHeight="1" thickBot="1" x14ac:dyDescent="0.35">
      <c r="A41" s="372"/>
      <c r="B41" s="374"/>
      <c r="C41" s="376"/>
      <c r="D41" s="379" t="s">
        <v>13</v>
      </c>
      <c r="E41" s="379"/>
      <c r="F41" s="379"/>
      <c r="G41" s="379"/>
      <c r="H41" s="379"/>
      <c r="I41" s="379"/>
      <c r="J41" s="379"/>
      <c r="K41" s="379"/>
      <c r="L41" s="379"/>
      <c r="M41" s="379"/>
      <c r="N41" s="379"/>
      <c r="O41" s="380"/>
    </row>
    <row r="42" spans="1:16" ht="12.75" customHeight="1" x14ac:dyDescent="0.3">
      <c r="A42" s="371" t="s">
        <v>14</v>
      </c>
      <c r="B42" s="373"/>
      <c r="C42" s="375"/>
      <c r="D42" s="375" t="s">
        <v>15</v>
      </c>
      <c r="E42" s="375"/>
      <c r="F42" s="375"/>
      <c r="G42" s="375"/>
      <c r="H42" s="375"/>
      <c r="I42" s="375"/>
      <c r="J42" s="375"/>
      <c r="K42" s="375"/>
      <c r="L42" s="375"/>
      <c r="M42" s="375"/>
      <c r="N42" s="375"/>
      <c r="O42" s="417"/>
    </row>
    <row r="43" spans="1:16" ht="12" customHeight="1" thickBot="1" x14ac:dyDescent="0.35">
      <c r="A43" s="372"/>
      <c r="B43" s="374"/>
      <c r="C43" s="376"/>
      <c r="D43" s="379" t="s">
        <v>16</v>
      </c>
      <c r="E43" s="379"/>
      <c r="F43" s="379"/>
      <c r="G43" s="379"/>
      <c r="H43" s="379"/>
      <c r="I43" s="379"/>
      <c r="J43" s="379"/>
      <c r="K43" s="379"/>
      <c r="L43" s="379"/>
      <c r="M43" s="379"/>
      <c r="N43" s="379"/>
      <c r="O43" s="380"/>
    </row>
    <row r="44" spans="1:16" ht="12.75" customHeight="1" x14ac:dyDescent="0.3">
      <c r="A44" s="418" t="s">
        <v>17</v>
      </c>
      <c r="B44" s="373"/>
      <c r="C44" s="375"/>
      <c r="D44" s="375" t="s">
        <v>18</v>
      </c>
      <c r="E44" s="375"/>
      <c r="F44" s="375"/>
      <c r="G44" s="375"/>
      <c r="H44" s="375"/>
      <c r="I44" s="375"/>
      <c r="J44" s="375"/>
      <c r="K44" s="375"/>
      <c r="L44" s="375"/>
      <c r="M44" s="375"/>
      <c r="N44" s="375"/>
      <c r="O44" s="414"/>
    </row>
    <row r="45" spans="1:16" ht="15.75" customHeight="1" thickBot="1" x14ac:dyDescent="0.35">
      <c r="A45" s="419"/>
      <c r="B45" s="374"/>
      <c r="C45" s="376"/>
      <c r="D45" s="379" t="s">
        <v>19</v>
      </c>
      <c r="E45" s="379"/>
      <c r="F45" s="379"/>
      <c r="G45" s="379"/>
      <c r="H45" s="379"/>
      <c r="I45" s="379"/>
      <c r="J45" s="379"/>
      <c r="K45" s="379"/>
      <c r="L45" s="379"/>
      <c r="M45" s="379"/>
      <c r="N45" s="379"/>
      <c r="O45" s="420"/>
    </row>
    <row r="46" spans="1:16" ht="36" customHeight="1" thickBot="1" x14ac:dyDescent="0.35">
      <c r="A46" s="27" t="s">
        <v>20</v>
      </c>
      <c r="B46" s="402" t="s">
        <v>331</v>
      </c>
      <c r="C46" s="403"/>
      <c r="D46" s="404"/>
      <c r="E46" s="14" t="s">
        <v>332</v>
      </c>
      <c r="F46" s="14"/>
      <c r="G46" s="14" t="s">
        <v>304</v>
      </c>
      <c r="H46" s="14"/>
      <c r="I46" s="79" t="s">
        <v>638</v>
      </c>
      <c r="J46" s="14" t="s">
        <v>333</v>
      </c>
      <c r="K46" s="87"/>
      <c r="L46" s="87"/>
      <c r="M46" s="87"/>
      <c r="N46" s="87"/>
      <c r="O46" s="87"/>
      <c r="P46" s="7"/>
    </row>
    <row r="47" spans="1:16" ht="96.6" customHeight="1" thickBot="1" x14ac:dyDescent="0.35">
      <c r="A47" s="44" t="s">
        <v>21</v>
      </c>
      <c r="B47" s="402" t="s">
        <v>22</v>
      </c>
      <c r="C47" s="403"/>
      <c r="D47" s="404"/>
      <c r="E47" s="16" t="s">
        <v>23</v>
      </c>
      <c r="F47" s="16"/>
      <c r="G47" s="16" t="s">
        <v>303</v>
      </c>
      <c r="H47" s="16"/>
      <c r="I47" s="85" t="s">
        <v>639</v>
      </c>
      <c r="J47" s="16" t="s">
        <v>24</v>
      </c>
      <c r="K47" s="86">
        <f>L47+M47+N47+O47</f>
        <v>25</v>
      </c>
      <c r="L47" s="86">
        <v>8</v>
      </c>
      <c r="M47" s="86">
        <v>2</v>
      </c>
      <c r="N47" s="86"/>
      <c r="O47" s="86">
        <v>15</v>
      </c>
    </row>
    <row r="48" spans="1:16" ht="106.2" customHeight="1" thickBot="1" x14ac:dyDescent="0.35">
      <c r="A48" s="44" t="s">
        <v>334</v>
      </c>
      <c r="B48" s="402" t="s">
        <v>335</v>
      </c>
      <c r="C48" s="403"/>
      <c r="D48" s="404"/>
      <c r="E48" s="16" t="s">
        <v>336</v>
      </c>
      <c r="F48" s="15"/>
      <c r="G48" s="16" t="s">
        <v>303</v>
      </c>
      <c r="H48" s="15"/>
      <c r="I48" s="225" t="s">
        <v>702</v>
      </c>
      <c r="J48" s="16" t="s">
        <v>337</v>
      </c>
      <c r="K48" s="86">
        <f>L48+M48+N48+O48</f>
        <v>18</v>
      </c>
      <c r="L48" s="86">
        <v>0</v>
      </c>
      <c r="M48" s="86"/>
      <c r="N48" s="86">
        <v>12</v>
      </c>
      <c r="O48" s="86">
        <v>6</v>
      </c>
    </row>
    <row r="49" spans="1:16" ht="48.6" customHeight="1" thickBot="1" x14ac:dyDescent="0.35">
      <c r="A49" s="220" t="s">
        <v>339</v>
      </c>
      <c r="B49" s="405" t="s">
        <v>338</v>
      </c>
      <c r="C49" s="406"/>
      <c r="D49" s="407"/>
      <c r="E49" s="221" t="s">
        <v>340</v>
      </c>
      <c r="F49" s="222"/>
      <c r="G49" s="222"/>
      <c r="H49" s="221" t="s">
        <v>304</v>
      </c>
      <c r="I49" s="224" t="s">
        <v>587</v>
      </c>
      <c r="J49" s="221" t="s">
        <v>341</v>
      </c>
      <c r="K49" s="223"/>
      <c r="L49" s="223"/>
      <c r="M49" s="223"/>
      <c r="N49" s="223"/>
      <c r="O49" s="223"/>
    </row>
    <row r="50" spans="1:16" ht="88.2" customHeight="1" thickBot="1" x14ac:dyDescent="0.35">
      <c r="A50" s="220" t="s">
        <v>342</v>
      </c>
      <c r="B50" s="405" t="s">
        <v>343</v>
      </c>
      <c r="C50" s="406"/>
      <c r="D50" s="407"/>
      <c r="E50" s="221" t="s">
        <v>344</v>
      </c>
      <c r="F50" s="222"/>
      <c r="G50" s="221"/>
      <c r="H50" s="221" t="s">
        <v>304</v>
      </c>
      <c r="I50" s="224" t="s">
        <v>680</v>
      </c>
      <c r="J50" s="221" t="s">
        <v>345</v>
      </c>
      <c r="K50" s="223"/>
      <c r="L50" s="223"/>
      <c r="M50" s="223"/>
      <c r="N50" s="223"/>
      <c r="O50" s="223"/>
    </row>
    <row r="51" spans="1:16" ht="10.8" customHeight="1" x14ac:dyDescent="0.3">
      <c r="A51" s="408" t="s">
        <v>25</v>
      </c>
      <c r="B51" s="410"/>
      <c r="C51" s="412"/>
      <c r="D51" s="375" t="s">
        <v>18</v>
      </c>
      <c r="E51" s="375"/>
      <c r="F51" s="375"/>
      <c r="G51" s="375"/>
      <c r="H51" s="375"/>
      <c r="I51" s="375"/>
      <c r="J51" s="375"/>
      <c r="K51" s="375"/>
      <c r="L51" s="375"/>
      <c r="M51" s="375"/>
      <c r="N51" s="375"/>
      <c r="O51" s="414"/>
    </row>
    <row r="52" spans="1:16" ht="19.8" customHeight="1" thickBot="1" x14ac:dyDescent="0.35">
      <c r="A52" s="409"/>
      <c r="B52" s="411"/>
      <c r="C52" s="413"/>
      <c r="D52" s="415" t="s">
        <v>26</v>
      </c>
      <c r="E52" s="415"/>
      <c r="F52" s="415"/>
      <c r="G52" s="415"/>
      <c r="H52" s="415"/>
      <c r="I52" s="415"/>
      <c r="J52" s="415"/>
      <c r="K52" s="415"/>
      <c r="L52" s="415"/>
      <c r="M52" s="415"/>
      <c r="N52" s="415"/>
      <c r="O52" s="416"/>
    </row>
    <row r="53" spans="1:16" ht="181.8" customHeight="1" thickBot="1" x14ac:dyDescent="0.35">
      <c r="A53" s="44" t="s">
        <v>27</v>
      </c>
      <c r="B53" s="402" t="s">
        <v>28</v>
      </c>
      <c r="C53" s="403"/>
      <c r="D53" s="404"/>
      <c r="E53" s="16" t="s">
        <v>29</v>
      </c>
      <c r="F53" s="16"/>
      <c r="G53" s="16" t="s">
        <v>303</v>
      </c>
      <c r="H53" s="16"/>
      <c r="I53" s="228" t="s">
        <v>743</v>
      </c>
      <c r="J53" s="16" t="s">
        <v>346</v>
      </c>
      <c r="K53" s="86">
        <f>L53+M53+N53+O53</f>
        <v>20</v>
      </c>
      <c r="L53" s="86"/>
      <c r="M53" s="86"/>
      <c r="N53" s="86"/>
      <c r="O53" s="86">
        <v>20</v>
      </c>
    </row>
    <row r="54" spans="1:16" ht="256.8" customHeight="1" thickBot="1" x14ac:dyDescent="0.35">
      <c r="A54" s="44" t="s">
        <v>31</v>
      </c>
      <c r="B54" s="402" t="s">
        <v>347</v>
      </c>
      <c r="C54" s="403"/>
      <c r="D54" s="404"/>
      <c r="E54" s="16" t="s">
        <v>32</v>
      </c>
      <c r="F54" s="16"/>
      <c r="G54" s="16" t="s">
        <v>303</v>
      </c>
      <c r="H54" s="16"/>
      <c r="I54" s="121" t="s">
        <v>640</v>
      </c>
      <c r="J54" s="16" t="s">
        <v>348</v>
      </c>
      <c r="K54" s="86">
        <f t="shared" ref="K54:K56" si="0">L54+M54+N54+O54</f>
        <v>44</v>
      </c>
      <c r="L54" s="86">
        <v>44</v>
      </c>
      <c r="M54" s="112"/>
      <c r="N54" s="103"/>
      <c r="O54" s="103"/>
    </row>
    <row r="55" spans="1:16" ht="72.599999999999994" customHeight="1" thickBot="1" x14ac:dyDescent="0.35">
      <c r="A55" s="27" t="s">
        <v>595</v>
      </c>
      <c r="B55" s="430" t="s">
        <v>596</v>
      </c>
      <c r="C55" s="431"/>
      <c r="D55" s="432"/>
      <c r="E55" s="79" t="s">
        <v>597</v>
      </c>
      <c r="F55" s="14"/>
      <c r="G55" s="14" t="s">
        <v>303</v>
      </c>
      <c r="H55" s="14"/>
      <c r="I55" s="79" t="s">
        <v>681</v>
      </c>
      <c r="J55" s="14" t="s">
        <v>598</v>
      </c>
      <c r="K55" s="36"/>
      <c r="L55" s="34"/>
      <c r="M55" s="34"/>
      <c r="N55" s="34"/>
      <c r="O55" s="34"/>
    </row>
    <row r="56" spans="1:16" ht="71.400000000000006" customHeight="1" thickBot="1" x14ac:dyDescent="0.35">
      <c r="A56" s="27" t="s">
        <v>33</v>
      </c>
      <c r="B56" s="402" t="s">
        <v>34</v>
      </c>
      <c r="C56" s="403"/>
      <c r="D56" s="404"/>
      <c r="E56" s="14" t="s">
        <v>35</v>
      </c>
      <c r="F56" s="14"/>
      <c r="G56" s="14" t="s">
        <v>303</v>
      </c>
      <c r="H56" s="281"/>
      <c r="I56" s="79" t="s">
        <v>780</v>
      </c>
      <c r="J56" s="14" t="s">
        <v>36</v>
      </c>
      <c r="K56" s="80">
        <f t="shared" si="0"/>
        <v>1454.9</v>
      </c>
      <c r="L56" s="87"/>
      <c r="M56" s="80">
        <v>282.89999999999998</v>
      </c>
      <c r="N56" s="80">
        <v>1172</v>
      </c>
      <c r="O56" s="80"/>
    </row>
    <row r="57" spans="1:16" ht="36" customHeight="1" thickBot="1" x14ac:dyDescent="0.35">
      <c r="A57" s="44" t="s">
        <v>349</v>
      </c>
      <c r="B57" s="402" t="s">
        <v>350</v>
      </c>
      <c r="C57" s="403"/>
      <c r="D57" s="404"/>
      <c r="E57" s="16" t="s">
        <v>351</v>
      </c>
      <c r="F57" s="15"/>
      <c r="G57" s="16" t="s">
        <v>303</v>
      </c>
      <c r="H57" s="15"/>
      <c r="I57" s="85" t="s">
        <v>744</v>
      </c>
      <c r="J57" s="16" t="s">
        <v>352</v>
      </c>
      <c r="K57" s="86">
        <f>L57+M57+N57+O57</f>
        <v>6.4</v>
      </c>
      <c r="L57" s="112">
        <v>0.4</v>
      </c>
      <c r="M57" s="86"/>
      <c r="N57" s="86">
        <v>6</v>
      </c>
      <c r="O57" s="86"/>
    </row>
    <row r="58" spans="1:16" ht="15" customHeight="1" x14ac:dyDescent="0.3">
      <c r="A58" s="421" t="s">
        <v>37</v>
      </c>
      <c r="B58" s="423"/>
      <c r="C58" s="425"/>
      <c r="D58" s="425" t="s">
        <v>18</v>
      </c>
      <c r="E58" s="425"/>
      <c r="F58" s="425"/>
      <c r="G58" s="425"/>
      <c r="H58" s="425"/>
      <c r="I58" s="425"/>
      <c r="J58" s="425"/>
      <c r="K58" s="425"/>
      <c r="L58" s="425"/>
      <c r="M58" s="425"/>
      <c r="N58" s="425"/>
      <c r="O58" s="427"/>
    </row>
    <row r="59" spans="1:16" ht="15.75" customHeight="1" thickBot="1" x14ac:dyDescent="0.35">
      <c r="A59" s="422"/>
      <c r="B59" s="424"/>
      <c r="C59" s="426"/>
      <c r="D59" s="428" t="s">
        <v>38</v>
      </c>
      <c r="E59" s="428"/>
      <c r="F59" s="428"/>
      <c r="G59" s="428"/>
      <c r="H59" s="428"/>
      <c r="I59" s="428"/>
      <c r="J59" s="428"/>
      <c r="K59" s="428"/>
      <c r="L59" s="428"/>
      <c r="M59" s="428"/>
      <c r="N59" s="428"/>
      <c r="O59" s="429"/>
    </row>
    <row r="60" spans="1:16" ht="170.4" customHeight="1" thickBot="1" x14ac:dyDescent="0.35">
      <c r="A60" s="45" t="s">
        <v>39</v>
      </c>
      <c r="B60" s="436" t="s">
        <v>353</v>
      </c>
      <c r="C60" s="437"/>
      <c r="D60" s="438"/>
      <c r="E60" s="18" t="s">
        <v>641</v>
      </c>
      <c r="F60" s="18"/>
      <c r="G60" s="18" t="s">
        <v>303</v>
      </c>
      <c r="H60" s="18"/>
      <c r="I60" s="245" t="s">
        <v>745</v>
      </c>
      <c r="J60" s="18" t="s">
        <v>642</v>
      </c>
      <c r="K60" s="95"/>
      <c r="L60" s="95"/>
      <c r="M60" s="95"/>
      <c r="N60" s="95"/>
      <c r="O60" s="95"/>
      <c r="P60" s="7"/>
    </row>
    <row r="61" spans="1:16" ht="15" customHeight="1" x14ac:dyDescent="0.3">
      <c r="A61" s="421" t="s">
        <v>602</v>
      </c>
      <c r="B61" s="423"/>
      <c r="C61" s="425"/>
      <c r="D61" s="425" t="s">
        <v>18</v>
      </c>
      <c r="E61" s="425"/>
      <c r="F61" s="425"/>
      <c r="G61" s="425"/>
      <c r="H61" s="425"/>
      <c r="I61" s="425"/>
      <c r="J61" s="425"/>
      <c r="K61" s="425"/>
      <c r="L61" s="425"/>
      <c r="M61" s="425"/>
      <c r="N61" s="425"/>
      <c r="O61" s="427"/>
      <c r="P61" s="7"/>
    </row>
    <row r="62" spans="1:16" ht="18.600000000000001" customHeight="1" thickBot="1" x14ac:dyDescent="0.35">
      <c r="A62" s="422"/>
      <c r="B62" s="424"/>
      <c r="C62" s="426"/>
      <c r="D62" s="428" t="s">
        <v>603</v>
      </c>
      <c r="E62" s="428"/>
      <c r="F62" s="428"/>
      <c r="G62" s="428"/>
      <c r="H62" s="428"/>
      <c r="I62" s="428"/>
      <c r="J62" s="428"/>
      <c r="K62" s="428"/>
      <c r="L62" s="428"/>
      <c r="M62" s="428"/>
      <c r="N62" s="428"/>
      <c r="O62" s="429"/>
      <c r="P62" s="7"/>
    </row>
    <row r="63" spans="1:16" ht="119.4" customHeight="1" thickBot="1" x14ac:dyDescent="0.35">
      <c r="A63" s="44" t="s">
        <v>599</v>
      </c>
      <c r="B63" s="402" t="s">
        <v>604</v>
      </c>
      <c r="C63" s="403"/>
      <c r="D63" s="404"/>
      <c r="E63" s="16" t="s">
        <v>607</v>
      </c>
      <c r="F63" s="15"/>
      <c r="G63" s="16" t="s">
        <v>303</v>
      </c>
      <c r="H63" s="15"/>
      <c r="I63" s="228" t="s">
        <v>643</v>
      </c>
      <c r="J63" s="16" t="s">
        <v>610</v>
      </c>
      <c r="K63" s="35"/>
      <c r="L63" s="103"/>
      <c r="M63" s="35"/>
      <c r="N63" s="35"/>
      <c r="O63" s="35"/>
      <c r="P63" s="7"/>
    </row>
    <row r="64" spans="1:16" ht="71.400000000000006" customHeight="1" thickBot="1" x14ac:dyDescent="0.35">
      <c r="A64" s="44" t="s">
        <v>600</v>
      </c>
      <c r="B64" s="402" t="s">
        <v>605</v>
      </c>
      <c r="C64" s="403"/>
      <c r="D64" s="404"/>
      <c r="E64" s="16" t="s">
        <v>608</v>
      </c>
      <c r="F64" s="15"/>
      <c r="G64" s="16" t="s">
        <v>303</v>
      </c>
      <c r="H64" s="15"/>
      <c r="I64" s="228" t="s">
        <v>644</v>
      </c>
      <c r="J64" s="16" t="s">
        <v>611</v>
      </c>
      <c r="K64" s="35"/>
      <c r="L64" s="103"/>
      <c r="M64" s="35"/>
      <c r="N64" s="35"/>
      <c r="O64" s="35"/>
      <c r="P64" s="7"/>
    </row>
    <row r="65" spans="1:16" ht="96" customHeight="1" thickBot="1" x14ac:dyDescent="0.35">
      <c r="A65" s="44" t="s">
        <v>601</v>
      </c>
      <c r="B65" s="402" t="s">
        <v>606</v>
      </c>
      <c r="C65" s="403"/>
      <c r="D65" s="404"/>
      <c r="E65" s="16" t="s">
        <v>609</v>
      </c>
      <c r="F65" s="15"/>
      <c r="G65" s="16" t="s">
        <v>303</v>
      </c>
      <c r="H65" s="15"/>
      <c r="I65" s="228" t="s">
        <v>706</v>
      </c>
      <c r="J65" s="16" t="s">
        <v>612</v>
      </c>
      <c r="K65" s="35"/>
      <c r="L65" s="103"/>
      <c r="M65" s="35"/>
      <c r="N65" s="35"/>
      <c r="O65" s="35"/>
      <c r="P65" s="7"/>
    </row>
    <row r="66" spans="1:16" ht="11.4" customHeight="1" x14ac:dyDescent="0.3">
      <c r="A66" s="371" t="s">
        <v>40</v>
      </c>
      <c r="B66" s="373"/>
      <c r="C66" s="375"/>
      <c r="D66" s="375" t="s">
        <v>15</v>
      </c>
      <c r="E66" s="375"/>
      <c r="F66" s="375"/>
      <c r="G66" s="375"/>
      <c r="H66" s="375"/>
      <c r="I66" s="375"/>
      <c r="J66" s="375"/>
      <c r="K66" s="375"/>
      <c r="L66" s="375"/>
      <c r="M66" s="375"/>
      <c r="N66" s="375"/>
      <c r="O66" s="417"/>
    </row>
    <row r="67" spans="1:16" ht="15" customHeight="1" thickBot="1" x14ac:dyDescent="0.35">
      <c r="A67" s="372"/>
      <c r="B67" s="374"/>
      <c r="C67" s="376"/>
      <c r="D67" s="379" t="s">
        <v>41</v>
      </c>
      <c r="E67" s="379"/>
      <c r="F67" s="379"/>
      <c r="G67" s="379"/>
      <c r="H67" s="379"/>
      <c r="I67" s="379"/>
      <c r="J67" s="379"/>
      <c r="K67" s="379"/>
      <c r="L67" s="379"/>
      <c r="M67" s="379"/>
      <c r="N67" s="379"/>
      <c r="O67" s="380"/>
    </row>
    <row r="68" spans="1:16" ht="12" customHeight="1" x14ac:dyDescent="0.3">
      <c r="A68" s="421" t="s">
        <v>42</v>
      </c>
      <c r="B68" s="423"/>
      <c r="C68" s="425"/>
      <c r="D68" s="425" t="s">
        <v>18</v>
      </c>
      <c r="E68" s="425"/>
      <c r="F68" s="425"/>
      <c r="G68" s="425"/>
      <c r="H68" s="425"/>
      <c r="I68" s="425"/>
      <c r="J68" s="425"/>
      <c r="K68" s="425"/>
      <c r="L68" s="425"/>
      <c r="M68" s="425"/>
      <c r="N68" s="425"/>
      <c r="O68" s="427"/>
    </row>
    <row r="69" spans="1:16" ht="15.75" customHeight="1" thickBot="1" x14ac:dyDescent="0.35">
      <c r="A69" s="422"/>
      <c r="B69" s="424"/>
      <c r="C69" s="426"/>
      <c r="D69" s="428" t="s">
        <v>43</v>
      </c>
      <c r="E69" s="428"/>
      <c r="F69" s="428"/>
      <c r="G69" s="428"/>
      <c r="H69" s="428"/>
      <c r="I69" s="428"/>
      <c r="J69" s="428"/>
      <c r="K69" s="428"/>
      <c r="L69" s="428"/>
      <c r="M69" s="428"/>
      <c r="N69" s="428"/>
      <c r="O69" s="429"/>
    </row>
    <row r="70" spans="1:16" ht="36" customHeight="1" thickBot="1" x14ac:dyDescent="0.35">
      <c r="A70" s="44" t="s">
        <v>44</v>
      </c>
      <c r="B70" s="402" t="s">
        <v>46</v>
      </c>
      <c r="C70" s="403"/>
      <c r="D70" s="404"/>
      <c r="E70" s="16" t="s">
        <v>47</v>
      </c>
      <c r="F70" s="16"/>
      <c r="G70" s="16" t="s">
        <v>303</v>
      </c>
      <c r="H70" s="16"/>
      <c r="I70" s="228" t="s">
        <v>645</v>
      </c>
      <c r="J70" s="16" t="s">
        <v>30</v>
      </c>
      <c r="K70" s="112"/>
      <c r="L70" s="112"/>
      <c r="M70" s="112"/>
      <c r="N70" s="112"/>
      <c r="O70" s="112"/>
    </row>
    <row r="71" spans="1:16" ht="36" customHeight="1" thickBot="1" x14ac:dyDescent="0.35">
      <c r="A71" s="20" t="s">
        <v>45</v>
      </c>
      <c r="B71" s="433" t="s">
        <v>354</v>
      </c>
      <c r="C71" s="434"/>
      <c r="D71" s="435"/>
      <c r="E71" s="21" t="s">
        <v>355</v>
      </c>
      <c r="F71" s="122"/>
      <c r="G71" s="282"/>
      <c r="H71" s="21" t="s">
        <v>304</v>
      </c>
      <c r="I71" s="283" t="s">
        <v>746</v>
      </c>
      <c r="J71" s="21" t="s">
        <v>30</v>
      </c>
      <c r="K71" s="37"/>
      <c r="L71" s="37"/>
      <c r="M71" s="37"/>
      <c r="N71" s="37"/>
      <c r="O71" s="37"/>
    </row>
    <row r="72" spans="1:16" ht="13.2" customHeight="1" x14ac:dyDescent="0.3">
      <c r="A72" s="371" t="s">
        <v>48</v>
      </c>
      <c r="B72" s="373"/>
      <c r="C72" s="375"/>
      <c r="D72" s="375" t="s">
        <v>15</v>
      </c>
      <c r="E72" s="375"/>
      <c r="F72" s="375"/>
      <c r="G72" s="375"/>
      <c r="H72" s="375"/>
      <c r="I72" s="375"/>
      <c r="J72" s="375"/>
      <c r="K72" s="375"/>
      <c r="L72" s="375"/>
      <c r="M72" s="375"/>
      <c r="N72" s="375"/>
      <c r="O72" s="417"/>
    </row>
    <row r="73" spans="1:16" ht="14.4" customHeight="1" thickBot="1" x14ac:dyDescent="0.35">
      <c r="A73" s="372"/>
      <c r="B73" s="374"/>
      <c r="C73" s="376"/>
      <c r="D73" s="379" t="s">
        <v>49</v>
      </c>
      <c r="E73" s="379"/>
      <c r="F73" s="379"/>
      <c r="G73" s="379"/>
      <c r="H73" s="379"/>
      <c r="I73" s="379"/>
      <c r="J73" s="379"/>
      <c r="K73" s="379"/>
      <c r="L73" s="379"/>
      <c r="M73" s="379"/>
      <c r="N73" s="379"/>
      <c r="O73" s="380"/>
    </row>
    <row r="74" spans="1:16" ht="11.4" customHeight="1" x14ac:dyDescent="0.3">
      <c r="A74" s="418" t="s">
        <v>50</v>
      </c>
      <c r="B74" s="373"/>
      <c r="C74" s="375"/>
      <c r="D74" s="375" t="s">
        <v>18</v>
      </c>
      <c r="E74" s="375"/>
      <c r="F74" s="375"/>
      <c r="G74" s="375"/>
      <c r="H74" s="375"/>
      <c r="I74" s="375"/>
      <c r="J74" s="375"/>
      <c r="K74" s="375"/>
      <c r="L74" s="375"/>
      <c r="M74" s="375"/>
      <c r="N74" s="375"/>
      <c r="O74" s="414"/>
    </row>
    <row r="75" spans="1:16" ht="15" customHeight="1" x14ac:dyDescent="0.3">
      <c r="A75" s="442"/>
      <c r="B75" s="443"/>
      <c r="C75" s="444"/>
      <c r="D75" s="445" t="s">
        <v>51</v>
      </c>
      <c r="E75" s="445"/>
      <c r="F75" s="445"/>
      <c r="G75" s="445"/>
      <c r="H75" s="445"/>
      <c r="I75" s="445"/>
      <c r="J75" s="445"/>
      <c r="K75" s="445"/>
      <c r="L75" s="445"/>
      <c r="M75" s="445"/>
      <c r="N75" s="445"/>
      <c r="O75" s="446"/>
    </row>
    <row r="76" spans="1:16" ht="95.4" customHeight="1" thickBot="1" x14ac:dyDescent="0.35">
      <c r="A76" s="46" t="s">
        <v>52</v>
      </c>
      <c r="B76" s="439" t="s">
        <v>53</v>
      </c>
      <c r="C76" s="440"/>
      <c r="D76" s="441"/>
      <c r="E76" s="17" t="s">
        <v>305</v>
      </c>
      <c r="F76" s="17"/>
      <c r="G76" s="17" t="s">
        <v>303</v>
      </c>
      <c r="H76" s="17"/>
      <c r="I76" s="88" t="s">
        <v>781</v>
      </c>
      <c r="J76" s="17" t="s">
        <v>356</v>
      </c>
      <c r="K76" s="38"/>
      <c r="L76" s="38"/>
      <c r="M76" s="38"/>
      <c r="N76" s="38"/>
      <c r="O76" s="38"/>
    </row>
    <row r="77" spans="1:16" ht="60" customHeight="1" thickBot="1" x14ac:dyDescent="0.35">
      <c r="A77" s="44" t="s">
        <v>54</v>
      </c>
      <c r="B77" s="402" t="s">
        <v>55</v>
      </c>
      <c r="C77" s="403"/>
      <c r="D77" s="404"/>
      <c r="E77" s="16" t="s">
        <v>357</v>
      </c>
      <c r="F77" s="16"/>
      <c r="G77" s="16" t="s">
        <v>303</v>
      </c>
      <c r="H77" s="16"/>
      <c r="I77" s="85" t="s">
        <v>682</v>
      </c>
      <c r="J77" s="16" t="s">
        <v>358</v>
      </c>
      <c r="K77" s="86">
        <f>L77+M77+N77+O77</f>
        <v>0</v>
      </c>
      <c r="L77" s="86">
        <v>0</v>
      </c>
      <c r="M77" s="112"/>
      <c r="N77" s="112"/>
      <c r="O77" s="112"/>
    </row>
    <row r="78" spans="1:16" ht="130.80000000000001" customHeight="1" thickBot="1" x14ac:dyDescent="0.35">
      <c r="A78" s="44" t="s">
        <v>56</v>
      </c>
      <c r="B78" s="402" t="s">
        <v>57</v>
      </c>
      <c r="C78" s="403"/>
      <c r="D78" s="404"/>
      <c r="E78" s="16" t="s">
        <v>359</v>
      </c>
      <c r="F78" s="16"/>
      <c r="G78" s="16" t="s">
        <v>303</v>
      </c>
      <c r="H78" s="16"/>
      <c r="I78" s="85" t="s">
        <v>683</v>
      </c>
      <c r="J78" s="16" t="s">
        <v>360</v>
      </c>
      <c r="K78" s="86">
        <f>L78+M78+N78+O78</f>
        <v>33</v>
      </c>
      <c r="L78" s="86">
        <v>13</v>
      </c>
      <c r="M78" s="86"/>
      <c r="N78" s="86"/>
      <c r="O78" s="86">
        <v>20</v>
      </c>
      <c r="P78" s="12"/>
    </row>
    <row r="79" spans="1:16" ht="10.5" customHeight="1" x14ac:dyDescent="0.3">
      <c r="A79" s="418" t="s">
        <v>58</v>
      </c>
      <c r="B79" s="373"/>
      <c r="C79" s="375"/>
      <c r="D79" s="375" t="s">
        <v>18</v>
      </c>
      <c r="E79" s="375"/>
      <c r="F79" s="375"/>
      <c r="G79" s="375"/>
      <c r="H79" s="375"/>
      <c r="I79" s="375"/>
      <c r="J79" s="375"/>
      <c r="K79" s="375"/>
      <c r="L79" s="375"/>
      <c r="M79" s="375"/>
      <c r="N79" s="375"/>
      <c r="O79" s="414"/>
    </row>
    <row r="80" spans="1:16" ht="14.25" customHeight="1" x14ac:dyDescent="0.3">
      <c r="A80" s="442"/>
      <c r="B80" s="443"/>
      <c r="C80" s="444"/>
      <c r="D80" s="445" t="s">
        <v>59</v>
      </c>
      <c r="E80" s="445"/>
      <c r="F80" s="445"/>
      <c r="G80" s="445"/>
      <c r="H80" s="445"/>
      <c r="I80" s="445"/>
      <c r="J80" s="445"/>
      <c r="K80" s="445"/>
      <c r="L80" s="445"/>
      <c r="M80" s="445"/>
      <c r="N80" s="445"/>
      <c r="O80" s="446"/>
    </row>
    <row r="81" spans="1:16" ht="348.6" customHeight="1" thickBot="1" x14ac:dyDescent="0.35">
      <c r="A81" s="46" t="s">
        <v>60</v>
      </c>
      <c r="B81" s="439" t="s">
        <v>361</v>
      </c>
      <c r="C81" s="440"/>
      <c r="D81" s="441"/>
      <c r="E81" s="17" t="s">
        <v>362</v>
      </c>
      <c r="F81" s="19"/>
      <c r="G81" s="19" t="s">
        <v>303</v>
      </c>
      <c r="H81" s="19"/>
      <c r="I81" s="88" t="s">
        <v>684</v>
      </c>
      <c r="J81" s="17" t="s">
        <v>363</v>
      </c>
      <c r="K81" s="94">
        <f>L81+M81+N81+O81</f>
        <v>162.6</v>
      </c>
      <c r="L81" s="94">
        <v>162.6</v>
      </c>
      <c r="M81" s="40"/>
      <c r="N81" s="40"/>
      <c r="O81" s="40"/>
    </row>
    <row r="82" spans="1:16" ht="100.2" customHeight="1" thickBot="1" x14ac:dyDescent="0.35">
      <c r="A82" s="27" t="s">
        <v>61</v>
      </c>
      <c r="B82" s="402" t="s">
        <v>364</v>
      </c>
      <c r="C82" s="403"/>
      <c r="D82" s="404"/>
      <c r="E82" s="14" t="s">
        <v>365</v>
      </c>
      <c r="F82" s="14"/>
      <c r="G82" s="14" t="s">
        <v>303</v>
      </c>
      <c r="H82" s="14"/>
      <c r="I82" s="79" t="s">
        <v>711</v>
      </c>
      <c r="J82" s="14" t="s">
        <v>366</v>
      </c>
      <c r="K82" s="80">
        <f>L82+M82+N82+O82</f>
        <v>24</v>
      </c>
      <c r="L82" s="80">
        <v>24</v>
      </c>
      <c r="M82" s="87"/>
      <c r="N82" s="87"/>
      <c r="O82" s="87"/>
      <c r="P82" s="12"/>
    </row>
    <row r="83" spans="1:16" ht="12.75" customHeight="1" x14ac:dyDescent="0.3">
      <c r="A83" s="418" t="s">
        <v>62</v>
      </c>
      <c r="B83" s="373"/>
      <c r="C83" s="375"/>
      <c r="D83" s="375">
        <v>3</v>
      </c>
      <c r="E83" s="375"/>
      <c r="F83" s="375"/>
      <c r="G83" s="375"/>
      <c r="H83" s="375"/>
      <c r="I83" s="375"/>
      <c r="J83" s="375"/>
      <c r="K83" s="375"/>
      <c r="L83" s="375"/>
      <c r="M83" s="375"/>
      <c r="N83" s="375"/>
      <c r="O83" s="414"/>
    </row>
    <row r="84" spans="1:16" ht="15" customHeight="1" x14ac:dyDescent="0.3">
      <c r="A84" s="442"/>
      <c r="B84" s="443"/>
      <c r="C84" s="444"/>
      <c r="D84" s="445" t="s">
        <v>63</v>
      </c>
      <c r="E84" s="445"/>
      <c r="F84" s="445"/>
      <c r="G84" s="445"/>
      <c r="H84" s="445"/>
      <c r="I84" s="445"/>
      <c r="J84" s="445"/>
      <c r="K84" s="445"/>
      <c r="L84" s="445"/>
      <c r="M84" s="445"/>
      <c r="N84" s="445"/>
      <c r="O84" s="446"/>
    </row>
    <row r="85" spans="1:16" ht="51.6" customHeight="1" thickBot="1" x14ac:dyDescent="0.35">
      <c r="A85" s="46" t="s">
        <v>64</v>
      </c>
      <c r="B85" s="439" t="s">
        <v>65</v>
      </c>
      <c r="C85" s="440"/>
      <c r="D85" s="441"/>
      <c r="E85" s="17" t="s">
        <v>66</v>
      </c>
      <c r="F85" s="17"/>
      <c r="G85" s="17" t="s">
        <v>303</v>
      </c>
      <c r="H85" s="17"/>
      <c r="I85" s="447" t="s">
        <v>326</v>
      </c>
      <c r="J85" s="17" t="s">
        <v>367</v>
      </c>
      <c r="K85" s="39"/>
      <c r="L85" s="39"/>
      <c r="M85" s="38"/>
      <c r="N85" s="38"/>
      <c r="O85" s="38"/>
    </row>
    <row r="86" spans="1:16" ht="59.4" customHeight="1" thickBot="1" x14ac:dyDescent="0.35">
      <c r="A86" s="44" t="s">
        <v>67</v>
      </c>
      <c r="B86" s="402" t="s">
        <v>68</v>
      </c>
      <c r="C86" s="403"/>
      <c r="D86" s="404"/>
      <c r="E86" s="16" t="s">
        <v>69</v>
      </c>
      <c r="F86" s="16"/>
      <c r="G86" s="16" t="s">
        <v>303</v>
      </c>
      <c r="H86" s="16"/>
      <c r="I86" s="448"/>
      <c r="J86" s="16" t="s">
        <v>368</v>
      </c>
      <c r="K86" s="35"/>
      <c r="L86" s="35"/>
      <c r="M86" s="35"/>
      <c r="N86" s="35"/>
      <c r="O86" s="35"/>
    </row>
    <row r="87" spans="1:16" ht="229.8" customHeight="1" thickBot="1" x14ac:dyDescent="0.35">
      <c r="A87" s="27" t="s">
        <v>70</v>
      </c>
      <c r="B87" s="402" t="s">
        <v>71</v>
      </c>
      <c r="C87" s="403"/>
      <c r="D87" s="404"/>
      <c r="E87" s="14" t="s">
        <v>72</v>
      </c>
      <c r="F87" s="14"/>
      <c r="G87" s="14" t="s">
        <v>303</v>
      </c>
      <c r="H87" s="14"/>
      <c r="I87" s="79" t="s">
        <v>646</v>
      </c>
      <c r="J87" s="14" t="s">
        <v>367</v>
      </c>
      <c r="K87" s="80">
        <f>L87+M87+N87+O87</f>
        <v>26</v>
      </c>
      <c r="L87" s="80">
        <v>26</v>
      </c>
      <c r="M87" s="80"/>
      <c r="N87" s="80"/>
      <c r="O87" s="80"/>
    </row>
    <row r="88" spans="1:16" ht="15" thickBot="1" x14ac:dyDescent="0.35">
      <c r="A88" s="41"/>
      <c r="B88" s="42"/>
      <c r="C88" s="42"/>
      <c r="D88" s="42"/>
      <c r="E88" s="42"/>
      <c r="F88" s="42"/>
      <c r="G88" s="42"/>
      <c r="H88" s="42"/>
      <c r="I88" s="284" t="s">
        <v>311</v>
      </c>
      <c r="J88" s="285"/>
      <c r="K88" s="286">
        <f>K46+K47+K48+K49+K50+K53+K54+K55+K56+K57+K60+K63+K64+K65+K70+K71+K76+K77+K78+K81+K82+K85+K86+K87</f>
        <v>1813.9</v>
      </c>
      <c r="L88" s="286">
        <f t="shared" ref="L88:O88" si="1">L46+L47+L48+L49+L50+L53+L54+L55+L56+L57+L60+L63+L64+L65+L70+L71+L76+L77+L78+L81+L82+L85+L86+L87</f>
        <v>278</v>
      </c>
      <c r="M88" s="286">
        <f t="shared" si="1"/>
        <v>284.89999999999998</v>
      </c>
      <c r="N88" s="286">
        <f t="shared" si="1"/>
        <v>1190</v>
      </c>
      <c r="O88" s="286">
        <f t="shared" si="1"/>
        <v>61</v>
      </c>
      <c r="P88" s="7"/>
    </row>
    <row r="89" spans="1:16" x14ac:dyDescent="0.3">
      <c r="A89" s="30"/>
      <c r="B89" s="30"/>
      <c r="C89" s="30"/>
      <c r="D89" s="30"/>
      <c r="E89" s="30"/>
      <c r="F89" s="30"/>
      <c r="G89" s="30"/>
      <c r="H89" s="30"/>
      <c r="I89" s="30"/>
      <c r="J89" s="30"/>
      <c r="K89" s="43"/>
      <c r="L89" s="30"/>
      <c r="M89" s="30"/>
      <c r="N89" s="30"/>
      <c r="O89" s="30"/>
    </row>
    <row r="90" spans="1:16" x14ac:dyDescent="0.3">
      <c r="A90" s="13"/>
      <c r="B90" s="13"/>
      <c r="C90" s="13"/>
      <c r="D90" s="13"/>
      <c r="E90" s="13"/>
      <c r="F90" s="13"/>
      <c r="G90" s="13"/>
      <c r="H90" s="13"/>
      <c r="I90" s="13"/>
      <c r="J90" s="13"/>
      <c r="K90" s="13"/>
      <c r="L90" s="13"/>
      <c r="M90" s="13"/>
      <c r="N90" s="13"/>
      <c r="O90" s="13"/>
    </row>
    <row r="91" spans="1:16" x14ac:dyDescent="0.3">
      <c r="A91" s="13"/>
      <c r="B91" s="13"/>
      <c r="C91" s="13"/>
      <c r="D91" s="13"/>
      <c r="E91" s="13"/>
      <c r="F91" s="13"/>
      <c r="G91" s="13"/>
      <c r="H91" s="13"/>
      <c r="I91" s="13"/>
      <c r="J91" s="13"/>
      <c r="K91" s="13"/>
      <c r="L91" s="13"/>
      <c r="M91" s="13"/>
      <c r="N91" s="13"/>
      <c r="O91" s="13"/>
    </row>
    <row r="92" spans="1:16" x14ac:dyDescent="0.3">
      <c r="A92" s="13"/>
      <c r="B92" s="13"/>
      <c r="C92" s="13"/>
      <c r="D92" s="13"/>
      <c r="E92" s="13"/>
      <c r="F92" s="13"/>
      <c r="G92" s="13"/>
      <c r="H92" s="13"/>
      <c r="I92" s="13"/>
      <c r="J92" s="13"/>
      <c r="K92" s="13"/>
      <c r="L92" s="13"/>
      <c r="M92" s="13"/>
      <c r="N92" s="13"/>
      <c r="O92" s="13"/>
    </row>
    <row r="93" spans="1:16" x14ac:dyDescent="0.3">
      <c r="A93" s="13"/>
      <c r="B93" s="13"/>
      <c r="C93" s="13"/>
      <c r="D93" s="13"/>
      <c r="E93" s="13"/>
      <c r="F93" s="13"/>
      <c r="G93" s="13"/>
      <c r="H93" s="13"/>
      <c r="I93" s="13"/>
      <c r="J93" s="13"/>
      <c r="K93" s="13"/>
      <c r="L93" s="13"/>
      <c r="M93" s="13"/>
      <c r="N93" s="13"/>
      <c r="O93" s="13"/>
    </row>
  </sheetData>
  <mergeCells count="150">
    <mergeCell ref="A35:O35"/>
    <mergeCell ref="A3:O3"/>
    <mergeCell ref="B77:D77"/>
    <mergeCell ref="B78:D78"/>
    <mergeCell ref="A79:A80"/>
    <mergeCell ref="B79:B80"/>
    <mergeCell ref="C79:C80"/>
    <mergeCell ref="D79:O79"/>
    <mergeCell ref="D80:O80"/>
    <mergeCell ref="A74:A75"/>
    <mergeCell ref="B74:B75"/>
    <mergeCell ref="C74:C75"/>
    <mergeCell ref="D74:O74"/>
    <mergeCell ref="D75:O75"/>
    <mergeCell ref="B76:D76"/>
    <mergeCell ref="A72:A73"/>
    <mergeCell ref="B72:B73"/>
    <mergeCell ref="C72:C73"/>
    <mergeCell ref="D72:O72"/>
    <mergeCell ref="D73:O73"/>
    <mergeCell ref="A68:A69"/>
    <mergeCell ref="B68:B69"/>
    <mergeCell ref="C68:C69"/>
    <mergeCell ref="D68:O68"/>
    <mergeCell ref="B85:D85"/>
    <mergeCell ref="B86:D86"/>
    <mergeCell ref="B87:D87"/>
    <mergeCell ref="B81:D81"/>
    <mergeCell ref="B82:D82"/>
    <mergeCell ref="A83:A84"/>
    <mergeCell ref="B83:B84"/>
    <mergeCell ref="C83:C84"/>
    <mergeCell ref="D83:O83"/>
    <mergeCell ref="D84:O84"/>
    <mergeCell ref="I85:I86"/>
    <mergeCell ref="D69:O69"/>
    <mergeCell ref="B70:D70"/>
    <mergeCell ref="B71:D71"/>
    <mergeCell ref="A66:A67"/>
    <mergeCell ref="B66:B67"/>
    <mergeCell ref="C66:C67"/>
    <mergeCell ref="D66:O66"/>
    <mergeCell ref="D67:O67"/>
    <mergeCell ref="B60:D60"/>
    <mergeCell ref="B64:D64"/>
    <mergeCell ref="B65:D65"/>
    <mergeCell ref="A61:A62"/>
    <mergeCell ref="B61:B62"/>
    <mergeCell ref="C61:C62"/>
    <mergeCell ref="D61:O61"/>
    <mergeCell ref="D62:O62"/>
    <mergeCell ref="B63:D63"/>
    <mergeCell ref="B53:D53"/>
    <mergeCell ref="B54:D54"/>
    <mergeCell ref="B56:D56"/>
    <mergeCell ref="A58:A59"/>
    <mergeCell ref="B58:B59"/>
    <mergeCell ref="C58:C59"/>
    <mergeCell ref="D58:O58"/>
    <mergeCell ref="D59:O59"/>
    <mergeCell ref="B57:D57"/>
    <mergeCell ref="B55:D55"/>
    <mergeCell ref="B46:D46"/>
    <mergeCell ref="B50:D50"/>
    <mergeCell ref="A51:A52"/>
    <mergeCell ref="B51:B52"/>
    <mergeCell ref="C51:C52"/>
    <mergeCell ref="D51:O51"/>
    <mergeCell ref="D52:O52"/>
    <mergeCell ref="A42:A43"/>
    <mergeCell ref="B42:B43"/>
    <mergeCell ref="C42:C43"/>
    <mergeCell ref="D42:O42"/>
    <mergeCell ref="D43:O43"/>
    <mergeCell ref="A44:A45"/>
    <mergeCell ref="B44:B45"/>
    <mergeCell ref="C44:C45"/>
    <mergeCell ref="D44:O44"/>
    <mergeCell ref="D45:O45"/>
    <mergeCell ref="B49:D49"/>
    <mergeCell ref="B48:D48"/>
    <mergeCell ref="B47:D47"/>
    <mergeCell ref="L37:O38"/>
    <mergeCell ref="A40:A41"/>
    <mergeCell ref="B40:B41"/>
    <mergeCell ref="C40:C41"/>
    <mergeCell ref="D40:O40"/>
    <mergeCell ref="D41:O41"/>
    <mergeCell ref="A36:A39"/>
    <mergeCell ref="B36:D39"/>
    <mergeCell ref="E36:E39"/>
    <mergeCell ref="G36:H36"/>
    <mergeCell ref="I36:O36"/>
    <mergeCell ref="F37:F39"/>
    <mergeCell ref="G37:G39"/>
    <mergeCell ref="H37:H39"/>
    <mergeCell ref="I37:I39"/>
    <mergeCell ref="K37:K39"/>
    <mergeCell ref="A30:E30"/>
    <mergeCell ref="A31:E31"/>
    <mergeCell ref="A32:E32"/>
    <mergeCell ref="A33:E33"/>
    <mergeCell ref="A28:E28"/>
    <mergeCell ref="F28:H28"/>
    <mergeCell ref="F29:H29"/>
    <mergeCell ref="F30:H30"/>
    <mergeCell ref="F31:H31"/>
    <mergeCell ref="F32:H32"/>
    <mergeCell ref="F33:H33"/>
    <mergeCell ref="F14:H14"/>
    <mergeCell ref="A27:O27"/>
    <mergeCell ref="A29:E29"/>
    <mergeCell ref="A4:E4"/>
    <mergeCell ref="F4:H4"/>
    <mergeCell ref="A5:E5"/>
    <mergeCell ref="F5:H5"/>
    <mergeCell ref="A6:E6"/>
    <mergeCell ref="F6:H6"/>
    <mergeCell ref="A7:E7"/>
    <mergeCell ref="F7:H7"/>
    <mergeCell ref="A8:E8"/>
    <mergeCell ref="F8:H8"/>
    <mergeCell ref="A24:E24"/>
    <mergeCell ref="F24:H24"/>
    <mergeCell ref="A25:E25"/>
    <mergeCell ref="F25:H25"/>
    <mergeCell ref="I1:O1"/>
    <mergeCell ref="A20:E20"/>
    <mergeCell ref="F20:H20"/>
    <mergeCell ref="A21:E21"/>
    <mergeCell ref="F21:H21"/>
    <mergeCell ref="A22:E22"/>
    <mergeCell ref="F22:H22"/>
    <mergeCell ref="A23:E23"/>
    <mergeCell ref="F23:H23"/>
    <mergeCell ref="A15:E15"/>
    <mergeCell ref="F15:H15"/>
    <mergeCell ref="A16:E16"/>
    <mergeCell ref="F16:H16"/>
    <mergeCell ref="A17:E17"/>
    <mergeCell ref="F17:H17"/>
    <mergeCell ref="A19:O19"/>
    <mergeCell ref="A9:E9"/>
    <mergeCell ref="F9:H9"/>
    <mergeCell ref="A11:O11"/>
    <mergeCell ref="A12:E12"/>
    <mergeCell ref="F12:H12"/>
    <mergeCell ref="A13:E13"/>
    <mergeCell ref="F13:H13"/>
    <mergeCell ref="A14:E14"/>
  </mergeCells>
  <pageMargins left="0.74803149606299213" right="0.23622047244094491" top="0.74803149606299213" bottom="0.74803149606299213" header="0.31496062992125984" footer="0.31496062992125984"/>
  <pageSetup paperSize="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3"/>
  <sheetViews>
    <sheetView zoomScaleNormal="100" workbookViewId="0">
      <selection activeCell="F118" sqref="F118"/>
    </sheetView>
  </sheetViews>
  <sheetFormatPr defaultRowHeight="14.4" x14ac:dyDescent="0.3"/>
  <cols>
    <col min="1" max="1" width="7.33203125" customWidth="1"/>
    <col min="3" max="3" width="9.88671875" customWidth="1"/>
    <col min="4" max="4" width="16.6640625" customWidth="1"/>
    <col min="5" max="5" width="2.88671875" customWidth="1"/>
    <col min="6" max="6" width="3.44140625" customWidth="1"/>
    <col min="7" max="7" width="3.33203125" customWidth="1"/>
    <col min="8" max="8" width="41.33203125" customWidth="1"/>
    <col min="9" max="9" width="11.44140625" customWidth="1"/>
    <col min="10" max="10" width="6.109375" customWidth="1"/>
    <col min="11" max="11" width="5.21875" customWidth="1"/>
    <col min="12" max="12" width="5.109375" customWidth="1"/>
    <col min="13" max="13" width="5.21875" customWidth="1"/>
    <col min="14" max="14" width="4.33203125" customWidth="1"/>
    <col min="15" max="15" width="9.109375" hidden="1" customWidth="1"/>
  </cols>
  <sheetData>
    <row r="1" spans="1:15" ht="16.5" customHeight="1" thickBot="1" x14ac:dyDescent="0.35"/>
    <row r="2" spans="1:15" ht="15.75" customHeight="1" thickBot="1" x14ac:dyDescent="0.35">
      <c r="A2" s="470" t="s">
        <v>0</v>
      </c>
      <c r="B2" s="476" t="s">
        <v>1</v>
      </c>
      <c r="C2" s="477"/>
      <c r="D2" s="470" t="s">
        <v>2</v>
      </c>
      <c r="E2" s="22"/>
      <c r="F2" s="487"/>
      <c r="G2" s="487"/>
      <c r="H2" s="485" t="s">
        <v>594</v>
      </c>
      <c r="I2" s="485"/>
      <c r="J2" s="485"/>
      <c r="K2" s="485"/>
      <c r="L2" s="485"/>
      <c r="M2" s="485"/>
      <c r="N2" s="486"/>
    </row>
    <row r="3" spans="1:15" ht="30.75" customHeight="1" x14ac:dyDescent="0.3">
      <c r="A3" s="471"/>
      <c r="B3" s="478"/>
      <c r="C3" s="479"/>
      <c r="D3" s="471"/>
      <c r="E3" s="482" t="s">
        <v>302</v>
      </c>
      <c r="F3" s="482" t="s">
        <v>3</v>
      </c>
      <c r="G3" s="482" t="s">
        <v>4</v>
      </c>
      <c r="H3" s="470" t="s">
        <v>5</v>
      </c>
      <c r="I3" s="98"/>
      <c r="J3" s="488" t="s">
        <v>322</v>
      </c>
      <c r="K3" s="457" t="s">
        <v>324</v>
      </c>
      <c r="L3" s="458"/>
      <c r="M3" s="458"/>
      <c r="N3" s="459"/>
    </row>
    <row r="4" spans="1:15" ht="15.75" customHeight="1" thickBot="1" x14ac:dyDescent="0.35">
      <c r="A4" s="471"/>
      <c r="B4" s="478"/>
      <c r="C4" s="479"/>
      <c r="D4" s="471"/>
      <c r="E4" s="483"/>
      <c r="F4" s="483"/>
      <c r="G4" s="483"/>
      <c r="H4" s="471"/>
      <c r="I4" s="98"/>
      <c r="J4" s="489"/>
      <c r="K4" s="460"/>
      <c r="L4" s="461"/>
      <c r="M4" s="461"/>
      <c r="N4" s="462"/>
    </row>
    <row r="5" spans="1:15" ht="48.6" customHeight="1" x14ac:dyDescent="0.3">
      <c r="A5" s="471"/>
      <c r="B5" s="480"/>
      <c r="C5" s="481"/>
      <c r="D5" s="475"/>
      <c r="E5" s="484"/>
      <c r="F5" s="484"/>
      <c r="G5" s="484"/>
      <c r="H5" s="475"/>
      <c r="I5" s="98" t="s">
        <v>6</v>
      </c>
      <c r="J5" s="490"/>
      <c r="K5" s="104" t="s">
        <v>7</v>
      </c>
      <c r="L5" s="104" t="s">
        <v>8</v>
      </c>
      <c r="M5" s="105" t="s">
        <v>9</v>
      </c>
      <c r="N5" s="104" t="s">
        <v>10</v>
      </c>
    </row>
    <row r="6" spans="1:15" ht="27" customHeight="1" x14ac:dyDescent="0.3">
      <c r="A6" s="8"/>
      <c r="B6" s="472" t="s">
        <v>754</v>
      </c>
      <c r="C6" s="473"/>
      <c r="D6" s="473"/>
      <c r="E6" s="473"/>
      <c r="F6" s="473"/>
      <c r="G6" s="473"/>
      <c r="H6" s="473"/>
      <c r="I6" s="473"/>
      <c r="J6" s="473"/>
      <c r="K6" s="473"/>
      <c r="L6" s="473"/>
      <c r="M6" s="473"/>
      <c r="N6" s="474"/>
    </row>
    <row r="7" spans="1:15" ht="23.4" customHeight="1" x14ac:dyDescent="0.3">
      <c r="A7" s="8"/>
      <c r="B7" s="472" t="s">
        <v>755</v>
      </c>
      <c r="C7" s="473"/>
      <c r="D7" s="473"/>
      <c r="E7" s="473"/>
      <c r="F7" s="473"/>
      <c r="G7" s="473"/>
      <c r="H7" s="473"/>
      <c r="I7" s="473"/>
      <c r="J7" s="473"/>
      <c r="K7" s="473"/>
      <c r="L7" s="473"/>
      <c r="M7" s="473"/>
      <c r="N7" s="474"/>
    </row>
    <row r="8" spans="1:15" ht="16.8" customHeight="1" x14ac:dyDescent="0.3">
      <c r="A8" s="8"/>
      <c r="B8" s="472" t="s">
        <v>756</v>
      </c>
      <c r="C8" s="473"/>
      <c r="D8" s="473"/>
      <c r="E8" s="473"/>
      <c r="F8" s="473"/>
      <c r="G8" s="473"/>
      <c r="H8" s="473"/>
      <c r="I8" s="473"/>
      <c r="J8" s="473"/>
      <c r="K8" s="473"/>
      <c r="L8" s="473"/>
      <c r="M8" s="473"/>
      <c r="N8" s="474"/>
    </row>
    <row r="9" spans="1:15" ht="274.8" customHeight="1" x14ac:dyDescent="0.3">
      <c r="A9" s="118" t="s">
        <v>73</v>
      </c>
      <c r="B9" s="456" t="s">
        <v>74</v>
      </c>
      <c r="C9" s="456"/>
      <c r="D9" s="118" t="s">
        <v>75</v>
      </c>
      <c r="E9" s="118"/>
      <c r="F9" s="118" t="s">
        <v>303</v>
      </c>
      <c r="G9" s="118"/>
      <c r="H9" s="84" t="s">
        <v>747</v>
      </c>
      <c r="I9" s="118" t="s">
        <v>369</v>
      </c>
      <c r="J9" s="48"/>
      <c r="K9" s="48"/>
      <c r="L9" s="48"/>
      <c r="M9" s="48"/>
      <c r="N9" s="48"/>
    </row>
    <row r="10" spans="1:15" ht="58.2" customHeight="1" x14ac:dyDescent="0.3">
      <c r="A10" s="118" t="s">
        <v>76</v>
      </c>
      <c r="B10" s="456" t="s">
        <v>77</v>
      </c>
      <c r="C10" s="456"/>
      <c r="D10" s="118" t="s">
        <v>370</v>
      </c>
      <c r="E10" s="118"/>
      <c r="F10" s="118" t="s">
        <v>303</v>
      </c>
      <c r="G10" s="118"/>
      <c r="H10" s="84" t="s">
        <v>685</v>
      </c>
      <c r="I10" s="118" t="s">
        <v>371</v>
      </c>
      <c r="J10" s="48"/>
      <c r="K10" s="48"/>
      <c r="L10" s="48"/>
      <c r="M10" s="48"/>
      <c r="N10" s="48"/>
    </row>
    <row r="11" spans="1:15" ht="121.2" customHeight="1" x14ac:dyDescent="0.3">
      <c r="A11" s="118" t="s">
        <v>78</v>
      </c>
      <c r="B11" s="456" t="s">
        <v>80</v>
      </c>
      <c r="C11" s="456"/>
      <c r="D11" s="118" t="s">
        <v>81</v>
      </c>
      <c r="E11" s="118"/>
      <c r="F11" s="118" t="s">
        <v>303</v>
      </c>
      <c r="G11" s="118"/>
      <c r="H11" s="125" t="s">
        <v>757</v>
      </c>
      <c r="I11" s="118" t="s">
        <v>372</v>
      </c>
      <c r="J11" s="82">
        <f>K11+L11+M11+N11</f>
        <v>684.59999999999991</v>
      </c>
      <c r="K11" s="83">
        <v>222.2</v>
      </c>
      <c r="L11" s="83">
        <v>462.4</v>
      </c>
      <c r="M11" s="57"/>
      <c r="N11" s="57"/>
    </row>
    <row r="12" spans="1:15" ht="145.80000000000001" customHeight="1" x14ac:dyDescent="0.3">
      <c r="A12" s="118" t="s">
        <v>79</v>
      </c>
      <c r="B12" s="456" t="s">
        <v>83</v>
      </c>
      <c r="C12" s="456"/>
      <c r="D12" s="118" t="s">
        <v>81</v>
      </c>
      <c r="E12" s="118"/>
      <c r="F12" s="118" t="s">
        <v>303</v>
      </c>
      <c r="G12" s="47"/>
      <c r="H12" s="84" t="s">
        <v>647</v>
      </c>
      <c r="I12" s="118" t="s">
        <v>373</v>
      </c>
      <c r="J12" s="63">
        <f>K12+L12+M12+N12</f>
        <v>307</v>
      </c>
      <c r="K12" s="63">
        <v>207</v>
      </c>
      <c r="L12" s="63">
        <v>100</v>
      </c>
      <c r="M12" s="48"/>
      <c r="N12" s="48"/>
      <c r="O12" s="7"/>
    </row>
    <row r="13" spans="1:15" ht="156" customHeight="1" x14ac:dyDescent="0.3">
      <c r="A13" s="118" t="s">
        <v>82</v>
      </c>
      <c r="B13" s="456" t="s">
        <v>85</v>
      </c>
      <c r="C13" s="456"/>
      <c r="D13" s="118" t="s">
        <v>374</v>
      </c>
      <c r="E13" s="118"/>
      <c r="F13" s="118" t="s">
        <v>303</v>
      </c>
      <c r="G13" s="118"/>
      <c r="H13" s="219" t="s">
        <v>686</v>
      </c>
      <c r="I13" s="118" t="s">
        <v>375</v>
      </c>
      <c r="J13" s="63">
        <f>K13+L13+M13+N13</f>
        <v>15</v>
      </c>
      <c r="K13" s="63"/>
      <c r="L13" s="63"/>
      <c r="M13" s="63"/>
      <c r="N13" s="63">
        <v>15</v>
      </c>
    </row>
    <row r="14" spans="1:15" ht="121.95" customHeight="1" x14ac:dyDescent="0.3">
      <c r="A14" s="118" t="s">
        <v>84</v>
      </c>
      <c r="B14" s="456" t="s">
        <v>87</v>
      </c>
      <c r="C14" s="456"/>
      <c r="D14" s="118" t="s">
        <v>376</v>
      </c>
      <c r="E14" s="118"/>
      <c r="F14" s="118" t="s">
        <v>303</v>
      </c>
      <c r="G14" s="118"/>
      <c r="H14" s="219" t="s">
        <v>687</v>
      </c>
      <c r="I14" s="118" t="s">
        <v>377</v>
      </c>
      <c r="J14" s="51"/>
      <c r="K14" s="48"/>
      <c r="L14" s="51"/>
      <c r="M14" s="51"/>
      <c r="N14" s="51"/>
    </row>
    <row r="15" spans="1:15" ht="63.6" customHeight="1" x14ac:dyDescent="0.3">
      <c r="A15" s="23" t="s">
        <v>86</v>
      </c>
      <c r="B15" s="463" t="s">
        <v>89</v>
      </c>
      <c r="C15" s="463"/>
      <c r="D15" s="23" t="s">
        <v>90</v>
      </c>
      <c r="E15" s="23"/>
      <c r="F15" s="23" t="s">
        <v>303</v>
      </c>
      <c r="G15" s="23"/>
      <c r="H15" s="218" t="s">
        <v>309</v>
      </c>
      <c r="I15" s="23" t="s">
        <v>371</v>
      </c>
      <c r="J15" s="50"/>
      <c r="K15" s="50"/>
      <c r="L15" s="50"/>
      <c r="M15" s="50"/>
      <c r="N15" s="50"/>
    </row>
    <row r="16" spans="1:15" ht="172.2" customHeight="1" x14ac:dyDescent="0.3">
      <c r="A16" s="118" t="s">
        <v>88</v>
      </c>
      <c r="B16" s="456" t="s">
        <v>92</v>
      </c>
      <c r="C16" s="456"/>
      <c r="D16" s="118" t="s">
        <v>378</v>
      </c>
      <c r="E16" s="118"/>
      <c r="F16" s="118" t="s">
        <v>303</v>
      </c>
      <c r="G16" s="118"/>
      <c r="H16" s="219" t="s">
        <v>688</v>
      </c>
      <c r="I16" s="118" t="s">
        <v>379</v>
      </c>
      <c r="J16" s="48"/>
      <c r="K16" s="48"/>
      <c r="L16" s="48"/>
      <c r="M16" s="48"/>
      <c r="N16" s="51"/>
    </row>
    <row r="17" spans="1:15" ht="59.4" customHeight="1" x14ac:dyDescent="0.3">
      <c r="A17" s="171" t="s">
        <v>91</v>
      </c>
      <c r="B17" s="491" t="s">
        <v>381</v>
      </c>
      <c r="C17" s="492"/>
      <c r="D17" s="171" t="s">
        <v>383</v>
      </c>
      <c r="E17" s="171"/>
      <c r="F17" s="171" t="s">
        <v>304</v>
      </c>
      <c r="G17" s="171"/>
      <c r="H17" s="216" t="s">
        <v>689</v>
      </c>
      <c r="I17" s="171" t="s">
        <v>369</v>
      </c>
      <c r="J17" s="55"/>
      <c r="K17" s="55"/>
      <c r="L17" s="55"/>
      <c r="M17" s="55"/>
      <c r="N17" s="287"/>
    </row>
    <row r="18" spans="1:15" ht="61.8" customHeight="1" x14ac:dyDescent="0.3">
      <c r="A18" s="230" t="s">
        <v>380</v>
      </c>
      <c r="B18" s="468" t="s">
        <v>382</v>
      </c>
      <c r="C18" s="452"/>
      <c r="D18" s="230" t="s">
        <v>384</v>
      </c>
      <c r="E18" s="230"/>
      <c r="F18" s="230"/>
      <c r="G18" s="230"/>
      <c r="H18" s="229" t="s">
        <v>583</v>
      </c>
      <c r="I18" s="60" t="s">
        <v>385</v>
      </c>
      <c r="J18" s="63">
        <f>K18+L18+M18+N18</f>
        <v>11</v>
      </c>
      <c r="K18" s="157"/>
      <c r="L18" s="157"/>
      <c r="M18" s="157"/>
      <c r="N18" s="63">
        <v>11</v>
      </c>
    </row>
    <row r="19" spans="1:15" ht="15" customHeight="1" x14ac:dyDescent="0.3">
      <c r="A19" s="493" t="s">
        <v>93</v>
      </c>
      <c r="B19" s="467"/>
      <c r="C19" s="467" t="s">
        <v>18</v>
      </c>
      <c r="D19" s="467"/>
      <c r="E19" s="467"/>
      <c r="F19" s="467"/>
      <c r="G19" s="467"/>
      <c r="H19" s="467"/>
      <c r="I19" s="467"/>
      <c r="J19" s="467"/>
      <c r="K19" s="467"/>
      <c r="L19" s="467"/>
      <c r="M19" s="467"/>
      <c r="N19" s="467"/>
    </row>
    <row r="20" spans="1:15" ht="15.75" customHeight="1" x14ac:dyDescent="0.3">
      <c r="A20" s="493"/>
      <c r="B20" s="467"/>
      <c r="C20" s="493" t="s">
        <v>94</v>
      </c>
      <c r="D20" s="493"/>
      <c r="E20" s="493"/>
      <c r="F20" s="493"/>
      <c r="G20" s="493"/>
      <c r="H20" s="493"/>
      <c r="I20" s="493"/>
      <c r="J20" s="493"/>
      <c r="K20" s="493"/>
      <c r="L20" s="493"/>
      <c r="M20" s="493"/>
      <c r="N20" s="493"/>
    </row>
    <row r="21" spans="1:15" ht="146.4" customHeight="1" x14ac:dyDescent="0.3">
      <c r="A21" s="118" t="s">
        <v>95</v>
      </c>
      <c r="B21" s="456" t="s">
        <v>96</v>
      </c>
      <c r="C21" s="456"/>
      <c r="D21" s="118" t="s">
        <v>386</v>
      </c>
      <c r="E21" s="118"/>
      <c r="F21" s="118" t="s">
        <v>303</v>
      </c>
      <c r="G21" s="118"/>
      <c r="H21" s="120" t="s">
        <v>648</v>
      </c>
      <c r="I21" s="118" t="s">
        <v>387</v>
      </c>
      <c r="J21" s="48"/>
      <c r="K21" s="48"/>
      <c r="L21" s="48"/>
      <c r="M21" s="48"/>
      <c r="N21" s="48"/>
    </row>
    <row r="22" spans="1:15" ht="82.8" customHeight="1" x14ac:dyDescent="0.3">
      <c r="A22" s="23" t="s">
        <v>97</v>
      </c>
      <c r="B22" s="463" t="s">
        <v>98</v>
      </c>
      <c r="C22" s="463"/>
      <c r="D22" s="23" t="s">
        <v>388</v>
      </c>
      <c r="E22" s="23"/>
      <c r="F22" s="23" t="s">
        <v>303</v>
      </c>
      <c r="G22" s="23"/>
      <c r="H22" s="91" t="s">
        <v>782</v>
      </c>
      <c r="I22" s="23" t="s">
        <v>369</v>
      </c>
      <c r="J22" s="92">
        <v>7</v>
      </c>
      <c r="K22" s="92">
        <v>7</v>
      </c>
      <c r="L22" s="93"/>
      <c r="M22" s="93"/>
      <c r="N22" s="50"/>
    </row>
    <row r="23" spans="1:15" ht="72" customHeight="1" x14ac:dyDescent="0.3">
      <c r="A23" s="23" t="s">
        <v>99</v>
      </c>
      <c r="B23" s="463" t="s">
        <v>100</v>
      </c>
      <c r="C23" s="463"/>
      <c r="D23" s="23" t="s">
        <v>389</v>
      </c>
      <c r="E23" s="23"/>
      <c r="F23" s="23" t="s">
        <v>303</v>
      </c>
      <c r="G23" s="23"/>
      <c r="H23" s="119" t="s">
        <v>649</v>
      </c>
      <c r="I23" s="23" t="s">
        <v>390</v>
      </c>
      <c r="J23" s="50"/>
      <c r="K23" s="50"/>
      <c r="L23" s="50"/>
      <c r="M23" s="50"/>
      <c r="N23" s="50"/>
    </row>
    <row r="24" spans="1:15" ht="109.2" customHeight="1" x14ac:dyDescent="0.3">
      <c r="A24" s="62" t="s">
        <v>391</v>
      </c>
      <c r="B24" s="451" t="s">
        <v>392</v>
      </c>
      <c r="C24" s="452"/>
      <c r="D24" s="62" t="s">
        <v>393</v>
      </c>
      <c r="E24" s="62"/>
      <c r="F24" s="62" t="s">
        <v>303</v>
      </c>
      <c r="G24" s="62"/>
      <c r="H24" s="90" t="s">
        <v>578</v>
      </c>
      <c r="I24" s="62" t="s">
        <v>394</v>
      </c>
      <c r="J24" s="61"/>
      <c r="K24" s="61"/>
      <c r="L24" s="61"/>
      <c r="M24" s="61"/>
      <c r="N24" s="61"/>
    </row>
    <row r="25" spans="1:15" ht="15" customHeight="1" x14ac:dyDescent="0.3">
      <c r="A25" s="297" t="s">
        <v>101</v>
      </c>
      <c r="B25" s="296"/>
      <c r="C25" s="467" t="s">
        <v>758</v>
      </c>
      <c r="D25" s="467"/>
      <c r="E25" s="467"/>
      <c r="F25" s="467"/>
      <c r="G25" s="467"/>
      <c r="H25" s="467"/>
      <c r="I25" s="467"/>
      <c r="J25" s="467"/>
      <c r="K25" s="467"/>
      <c r="L25" s="467"/>
      <c r="M25" s="467"/>
      <c r="N25" s="467"/>
    </row>
    <row r="26" spans="1:15" ht="15" customHeight="1" x14ac:dyDescent="0.3">
      <c r="A26" s="295" t="s">
        <v>102</v>
      </c>
      <c r="B26" s="296"/>
      <c r="C26" s="467" t="s">
        <v>759</v>
      </c>
      <c r="D26" s="467"/>
      <c r="E26" s="467"/>
      <c r="F26" s="467"/>
      <c r="G26" s="467"/>
      <c r="H26" s="467"/>
      <c r="I26" s="467"/>
      <c r="J26" s="467"/>
      <c r="K26" s="467"/>
      <c r="L26" s="467"/>
      <c r="M26" s="467"/>
      <c r="N26" s="467"/>
    </row>
    <row r="27" spans="1:15" ht="112.2" customHeight="1" x14ac:dyDescent="0.3">
      <c r="A27" s="118" t="s">
        <v>103</v>
      </c>
      <c r="B27" s="456" t="s">
        <v>104</v>
      </c>
      <c r="C27" s="456"/>
      <c r="D27" s="118" t="s">
        <v>105</v>
      </c>
      <c r="E27" s="118"/>
      <c r="F27" s="118" t="s">
        <v>303</v>
      </c>
      <c r="G27" s="118"/>
      <c r="H27" s="273" t="s">
        <v>735</v>
      </c>
      <c r="I27" s="118" t="s">
        <v>395</v>
      </c>
      <c r="J27" s="83">
        <f>K27+L27+M27+N27</f>
        <v>1204</v>
      </c>
      <c r="K27" s="83">
        <v>458</v>
      </c>
      <c r="L27" s="83">
        <v>746</v>
      </c>
      <c r="M27" s="83"/>
      <c r="N27" s="83"/>
    </row>
    <row r="28" spans="1:15" ht="123.6" customHeight="1" x14ac:dyDescent="0.3">
      <c r="A28" s="118" t="s">
        <v>106</v>
      </c>
      <c r="B28" s="468" t="s">
        <v>107</v>
      </c>
      <c r="C28" s="469"/>
      <c r="D28" s="118" t="s">
        <v>108</v>
      </c>
      <c r="E28" s="118"/>
      <c r="F28" s="118" t="s">
        <v>303</v>
      </c>
      <c r="G28" s="118"/>
      <c r="H28" s="273" t="s">
        <v>736</v>
      </c>
      <c r="I28" s="118" t="s">
        <v>396</v>
      </c>
      <c r="J28" s="83">
        <f>K28+L28+M28+N28</f>
        <v>1146</v>
      </c>
      <c r="K28" s="156">
        <v>604</v>
      </c>
      <c r="L28" s="156">
        <v>542</v>
      </c>
      <c r="M28" s="53"/>
      <c r="N28" s="53"/>
      <c r="O28" s="12"/>
    </row>
    <row r="29" spans="1:15" ht="156" customHeight="1" x14ac:dyDescent="0.3">
      <c r="A29" s="23" t="s">
        <v>109</v>
      </c>
      <c r="B29" s="463" t="s">
        <v>110</v>
      </c>
      <c r="C29" s="463"/>
      <c r="D29" s="23" t="s">
        <v>397</v>
      </c>
      <c r="E29" s="23"/>
      <c r="F29" s="23" t="s">
        <v>303</v>
      </c>
      <c r="G29" s="23"/>
      <c r="H29" s="91" t="s">
        <v>737</v>
      </c>
      <c r="I29" s="23" t="s">
        <v>398</v>
      </c>
      <c r="J29" s="131"/>
      <c r="K29" s="131"/>
      <c r="L29" s="131"/>
      <c r="M29" s="131"/>
      <c r="N29" s="131"/>
    </row>
    <row r="30" spans="1:15" ht="111.6" customHeight="1" x14ac:dyDescent="0.3">
      <c r="A30" s="23" t="s">
        <v>613</v>
      </c>
      <c r="B30" s="465" t="s">
        <v>614</v>
      </c>
      <c r="C30" s="466"/>
      <c r="D30" s="23" t="s">
        <v>615</v>
      </c>
      <c r="E30" s="23"/>
      <c r="F30" s="49"/>
      <c r="G30" s="49"/>
      <c r="H30" s="91" t="s">
        <v>650</v>
      </c>
      <c r="I30" s="23" t="s">
        <v>616</v>
      </c>
      <c r="J30" s="131"/>
      <c r="K30" s="131"/>
      <c r="L30" s="131"/>
      <c r="M30" s="131"/>
      <c r="N30" s="131"/>
    </row>
    <row r="31" spans="1:15" ht="63" customHeight="1" x14ac:dyDescent="0.3">
      <c r="A31" s="118" t="s">
        <v>399</v>
      </c>
      <c r="B31" s="464" t="s">
        <v>402</v>
      </c>
      <c r="C31" s="464"/>
      <c r="D31" s="118" t="s">
        <v>405</v>
      </c>
      <c r="E31" s="118"/>
      <c r="F31" s="118" t="s">
        <v>303</v>
      </c>
      <c r="G31" s="118"/>
      <c r="H31" s="278" t="s">
        <v>738</v>
      </c>
      <c r="I31" s="118" t="s">
        <v>408</v>
      </c>
      <c r="J31" s="83">
        <f>K31+L31+M31+N31</f>
        <v>280</v>
      </c>
      <c r="K31" s="83">
        <v>103</v>
      </c>
      <c r="L31" s="83">
        <v>177</v>
      </c>
      <c r="M31" s="126"/>
      <c r="N31" s="48"/>
      <c r="O31" s="7"/>
    </row>
    <row r="32" spans="1:15" ht="114" customHeight="1" x14ac:dyDescent="0.3">
      <c r="A32" s="23" t="s">
        <v>400</v>
      </c>
      <c r="B32" s="451" t="s">
        <v>403</v>
      </c>
      <c r="C32" s="455"/>
      <c r="D32" s="23" t="s">
        <v>406</v>
      </c>
      <c r="E32" s="23"/>
      <c r="F32" s="23" t="s">
        <v>303</v>
      </c>
      <c r="G32" s="23"/>
      <c r="H32" s="279" t="s">
        <v>739</v>
      </c>
      <c r="I32" s="23" t="s">
        <v>409</v>
      </c>
      <c r="J32" s="50"/>
      <c r="K32" s="50"/>
      <c r="L32" s="50"/>
      <c r="M32" s="50"/>
      <c r="N32" s="50"/>
      <c r="O32" s="7"/>
    </row>
    <row r="33" spans="1:15" ht="84.6" customHeight="1" x14ac:dyDescent="0.3">
      <c r="A33" s="118" t="s">
        <v>401</v>
      </c>
      <c r="B33" s="453" t="s">
        <v>404</v>
      </c>
      <c r="C33" s="454"/>
      <c r="D33" s="118" t="s">
        <v>407</v>
      </c>
      <c r="E33" s="118"/>
      <c r="F33" s="118"/>
      <c r="G33" s="118"/>
      <c r="H33" s="273" t="s">
        <v>577</v>
      </c>
      <c r="I33" s="118" t="s">
        <v>410</v>
      </c>
      <c r="J33" s="48"/>
      <c r="K33" s="48"/>
      <c r="L33" s="48"/>
      <c r="M33" s="48"/>
      <c r="N33" s="48"/>
      <c r="O33" s="7"/>
    </row>
    <row r="34" spans="1:15" ht="15" customHeight="1" x14ac:dyDescent="0.3">
      <c r="A34" s="495" t="s">
        <v>111</v>
      </c>
      <c r="B34" s="467"/>
      <c r="C34" s="467" t="s">
        <v>15</v>
      </c>
      <c r="D34" s="467"/>
      <c r="E34" s="467"/>
      <c r="F34" s="467"/>
      <c r="G34" s="467"/>
      <c r="H34" s="467"/>
      <c r="I34" s="467"/>
      <c r="J34" s="467"/>
      <c r="K34" s="467"/>
      <c r="L34" s="467"/>
      <c r="M34" s="467"/>
      <c r="N34" s="467"/>
    </row>
    <row r="35" spans="1:15" ht="15.75" customHeight="1" x14ac:dyDescent="0.3">
      <c r="A35" s="495"/>
      <c r="B35" s="467"/>
      <c r="C35" s="493" t="s">
        <v>112</v>
      </c>
      <c r="D35" s="493"/>
      <c r="E35" s="493"/>
      <c r="F35" s="493"/>
      <c r="G35" s="493"/>
      <c r="H35" s="493"/>
      <c r="I35" s="493"/>
      <c r="J35" s="493"/>
      <c r="K35" s="493"/>
      <c r="L35" s="493"/>
      <c r="M35" s="493"/>
      <c r="N35" s="493"/>
    </row>
    <row r="36" spans="1:15" ht="15" customHeight="1" x14ac:dyDescent="0.3">
      <c r="A36" s="493" t="s">
        <v>113</v>
      </c>
      <c r="B36" s="467"/>
      <c r="C36" s="467" t="s">
        <v>18</v>
      </c>
      <c r="D36" s="467"/>
      <c r="E36" s="467"/>
      <c r="F36" s="467"/>
      <c r="G36" s="467"/>
      <c r="H36" s="467"/>
      <c r="I36" s="467"/>
      <c r="J36" s="467"/>
      <c r="K36" s="467"/>
      <c r="L36" s="467"/>
      <c r="M36" s="467"/>
      <c r="N36" s="467"/>
    </row>
    <row r="37" spans="1:15" ht="15.75" customHeight="1" x14ac:dyDescent="0.3">
      <c r="A37" s="493"/>
      <c r="B37" s="467"/>
      <c r="C37" s="493" t="s">
        <v>114</v>
      </c>
      <c r="D37" s="493"/>
      <c r="E37" s="493"/>
      <c r="F37" s="493"/>
      <c r="G37" s="493"/>
      <c r="H37" s="493"/>
      <c r="I37" s="493"/>
      <c r="J37" s="493"/>
      <c r="K37" s="493"/>
      <c r="L37" s="493"/>
      <c r="M37" s="493"/>
      <c r="N37" s="493"/>
    </row>
    <row r="38" spans="1:15" ht="96" customHeight="1" x14ac:dyDescent="0.3">
      <c r="A38" s="118" t="s">
        <v>115</v>
      </c>
      <c r="B38" s="456" t="s">
        <v>116</v>
      </c>
      <c r="C38" s="456"/>
      <c r="D38" s="118" t="s">
        <v>411</v>
      </c>
      <c r="E38" s="118"/>
      <c r="F38" s="118" t="s">
        <v>303</v>
      </c>
      <c r="G38" s="47"/>
      <c r="H38" s="91" t="s">
        <v>690</v>
      </c>
      <c r="I38" s="118" t="s">
        <v>412</v>
      </c>
      <c r="J38" s="226">
        <f t="shared" ref="J38:J41" si="0">K38+L38+M38+N38</f>
        <v>0</v>
      </c>
      <c r="K38" s="48"/>
      <c r="L38" s="48"/>
      <c r="M38" s="48"/>
      <c r="N38" s="48"/>
    </row>
    <row r="39" spans="1:15" ht="113.4" customHeight="1" x14ac:dyDescent="0.3">
      <c r="A39" s="494" t="s">
        <v>118</v>
      </c>
      <c r="B39" s="456" t="s">
        <v>413</v>
      </c>
      <c r="C39" s="456"/>
      <c r="D39" s="118" t="s">
        <v>415</v>
      </c>
      <c r="E39" s="118"/>
      <c r="F39" s="118"/>
      <c r="G39" s="47"/>
      <c r="H39" s="91" t="s">
        <v>691</v>
      </c>
      <c r="I39" s="494" t="s">
        <v>414</v>
      </c>
      <c r="J39" s="226">
        <f t="shared" si="0"/>
        <v>0</v>
      </c>
      <c r="K39" s="127"/>
      <c r="L39" s="53"/>
      <c r="M39" s="54"/>
      <c r="N39" s="53"/>
    </row>
    <row r="40" spans="1:15" ht="99" customHeight="1" x14ac:dyDescent="0.3">
      <c r="A40" s="494"/>
      <c r="B40" s="456"/>
      <c r="C40" s="456"/>
      <c r="D40" s="118"/>
      <c r="E40" s="118"/>
      <c r="F40" s="118" t="s">
        <v>303</v>
      </c>
      <c r="G40" s="47"/>
      <c r="H40" s="90" t="s">
        <v>692</v>
      </c>
      <c r="I40" s="494"/>
      <c r="J40" s="226">
        <f t="shared" si="0"/>
        <v>10.65</v>
      </c>
      <c r="K40" s="226">
        <v>2.7</v>
      </c>
      <c r="L40" s="156">
        <v>6.3</v>
      </c>
      <c r="M40" s="156"/>
      <c r="N40" s="156">
        <v>1.65</v>
      </c>
    </row>
    <row r="41" spans="1:15" ht="144.6" customHeight="1" x14ac:dyDescent="0.3">
      <c r="A41" s="118" t="s">
        <v>119</v>
      </c>
      <c r="B41" s="468" t="s">
        <v>120</v>
      </c>
      <c r="C41" s="469"/>
      <c r="D41" s="118" t="s">
        <v>416</v>
      </c>
      <c r="E41" s="118"/>
      <c r="F41" s="118" t="s">
        <v>303</v>
      </c>
      <c r="G41" s="47"/>
      <c r="H41" s="219" t="s">
        <v>693</v>
      </c>
      <c r="I41" s="118" t="s">
        <v>414</v>
      </c>
      <c r="J41" s="226">
        <f t="shared" si="0"/>
        <v>27.08</v>
      </c>
      <c r="K41" s="156">
        <v>11.2</v>
      </c>
      <c r="L41" s="156">
        <v>8.4499999999999993</v>
      </c>
      <c r="M41" s="156"/>
      <c r="N41" s="156">
        <v>7.43</v>
      </c>
    </row>
    <row r="42" spans="1:15" ht="15" customHeight="1" x14ac:dyDescent="0.3">
      <c r="A42" s="295" t="s">
        <v>121</v>
      </c>
      <c r="B42" s="296"/>
      <c r="C42" s="467" t="s">
        <v>760</v>
      </c>
      <c r="D42" s="467"/>
      <c r="E42" s="467"/>
      <c r="F42" s="467"/>
      <c r="G42" s="467"/>
      <c r="H42" s="467"/>
      <c r="I42" s="467"/>
      <c r="J42" s="467"/>
      <c r="K42" s="467"/>
      <c r="L42" s="467"/>
      <c r="M42" s="467"/>
      <c r="N42" s="467"/>
    </row>
    <row r="43" spans="1:15" ht="87" customHeight="1" x14ac:dyDescent="0.3">
      <c r="A43" s="513" t="s">
        <v>122</v>
      </c>
      <c r="B43" s="502" t="s">
        <v>123</v>
      </c>
      <c r="C43" s="515"/>
      <c r="D43" s="118" t="s">
        <v>417</v>
      </c>
      <c r="E43" s="118"/>
      <c r="F43" s="118" t="s">
        <v>303</v>
      </c>
      <c r="G43" s="118"/>
      <c r="H43" s="219" t="s">
        <v>694</v>
      </c>
      <c r="I43" s="513" t="s">
        <v>419</v>
      </c>
      <c r="J43" s="48"/>
      <c r="K43" s="48"/>
      <c r="L43" s="48"/>
      <c r="M43" s="48"/>
      <c r="N43" s="48"/>
    </row>
    <row r="44" spans="1:15" ht="72.599999999999994" customHeight="1" x14ac:dyDescent="0.3">
      <c r="A44" s="514"/>
      <c r="B44" s="516"/>
      <c r="C44" s="517"/>
      <c r="D44" s="118" t="s">
        <v>418</v>
      </c>
      <c r="E44" s="118"/>
      <c r="F44" s="118" t="s">
        <v>303</v>
      </c>
      <c r="G44" s="118"/>
      <c r="H44" s="219" t="s">
        <v>695</v>
      </c>
      <c r="I44" s="514"/>
      <c r="J44" s="48"/>
      <c r="K44" s="48"/>
      <c r="L44" s="48"/>
      <c r="M44" s="48"/>
      <c r="N44" s="48"/>
    </row>
    <row r="45" spans="1:15" ht="99" customHeight="1" x14ac:dyDescent="0.3">
      <c r="A45" s="118" t="s">
        <v>124</v>
      </c>
      <c r="B45" s="468" t="s">
        <v>420</v>
      </c>
      <c r="C45" s="469"/>
      <c r="D45" s="118" t="s">
        <v>421</v>
      </c>
      <c r="E45" s="118"/>
      <c r="F45" s="118" t="s">
        <v>303</v>
      </c>
      <c r="G45" s="118"/>
      <c r="H45" s="219" t="s">
        <v>696</v>
      </c>
      <c r="I45" s="118" t="s">
        <v>422</v>
      </c>
      <c r="J45" s="227">
        <f>SUM(N45+M45+L45+K45)</f>
        <v>205.68</v>
      </c>
      <c r="K45" s="227">
        <v>130</v>
      </c>
      <c r="L45" s="227"/>
      <c r="M45" s="227"/>
      <c r="N45" s="227">
        <v>75.680000000000007</v>
      </c>
      <c r="O45" s="9"/>
    </row>
    <row r="46" spans="1:15" ht="181.8" customHeight="1" x14ac:dyDescent="0.3">
      <c r="A46" s="118" t="s">
        <v>125</v>
      </c>
      <c r="B46" s="456" t="s">
        <v>423</v>
      </c>
      <c r="C46" s="456"/>
      <c r="D46" s="118" t="s">
        <v>424</v>
      </c>
      <c r="E46" s="118"/>
      <c r="F46" s="118" t="s">
        <v>303</v>
      </c>
      <c r="G46" s="118"/>
      <c r="H46" s="84" t="s">
        <v>697</v>
      </c>
      <c r="I46" s="118" t="s">
        <v>425</v>
      </c>
      <c r="J46" s="51"/>
      <c r="K46" s="51"/>
      <c r="L46" s="51"/>
      <c r="M46" s="51"/>
      <c r="N46" s="48"/>
    </row>
    <row r="47" spans="1:15" ht="15" customHeight="1" x14ac:dyDescent="0.3">
      <c r="A47" s="295" t="s">
        <v>127</v>
      </c>
      <c r="B47" s="296"/>
      <c r="C47" s="467" t="s">
        <v>761</v>
      </c>
      <c r="D47" s="467"/>
      <c r="E47" s="467"/>
      <c r="F47" s="467"/>
      <c r="G47" s="467"/>
      <c r="H47" s="467"/>
      <c r="I47" s="467"/>
      <c r="J47" s="467"/>
      <c r="K47" s="467"/>
      <c r="L47" s="467"/>
      <c r="M47" s="467"/>
      <c r="N47" s="467"/>
    </row>
    <row r="48" spans="1:15" ht="48.6" customHeight="1" x14ac:dyDescent="0.3">
      <c r="A48" s="118" t="s">
        <v>128</v>
      </c>
      <c r="B48" s="456" t="s">
        <v>129</v>
      </c>
      <c r="C48" s="456"/>
      <c r="D48" s="118" t="s">
        <v>426</v>
      </c>
      <c r="E48" s="118"/>
      <c r="F48" s="118" t="s">
        <v>303</v>
      </c>
      <c r="G48" s="47"/>
      <c r="H48" s="120" t="s">
        <v>651</v>
      </c>
      <c r="I48" s="118" t="s">
        <v>117</v>
      </c>
      <c r="J48" s="83">
        <f>K48+L48+M48+N48</f>
        <v>9.9</v>
      </c>
      <c r="K48" s="83">
        <v>9.9</v>
      </c>
      <c r="L48" s="126"/>
      <c r="M48" s="126"/>
      <c r="N48" s="126"/>
    </row>
    <row r="49" spans="1:16" ht="48.6" customHeight="1" x14ac:dyDescent="0.3">
      <c r="A49" s="118" t="s">
        <v>130</v>
      </c>
      <c r="B49" s="456" t="s">
        <v>131</v>
      </c>
      <c r="C49" s="456"/>
      <c r="D49" s="118" t="s">
        <v>427</v>
      </c>
      <c r="E49" s="118"/>
      <c r="F49" s="217" t="s">
        <v>303</v>
      </c>
      <c r="G49" s="217"/>
      <c r="H49" s="219" t="s">
        <v>668</v>
      </c>
      <c r="I49" s="118" t="s">
        <v>117</v>
      </c>
      <c r="J49" s="83">
        <f>K49+L49+M49+N49</f>
        <v>60.730000000000004</v>
      </c>
      <c r="K49" s="83">
        <v>14.5</v>
      </c>
      <c r="L49" s="83">
        <v>38</v>
      </c>
      <c r="M49" s="83"/>
      <c r="N49" s="83">
        <v>8.23</v>
      </c>
    </row>
    <row r="50" spans="1:16" ht="61.8" customHeight="1" x14ac:dyDescent="0.3">
      <c r="A50" s="23" t="s">
        <v>132</v>
      </c>
      <c r="B50" s="463" t="s">
        <v>133</v>
      </c>
      <c r="C50" s="463"/>
      <c r="D50" s="23" t="s">
        <v>428</v>
      </c>
      <c r="E50" s="49"/>
      <c r="F50" s="23" t="s">
        <v>304</v>
      </c>
      <c r="G50" s="49"/>
      <c r="H50" s="218" t="s">
        <v>698</v>
      </c>
      <c r="I50" s="23" t="s">
        <v>429</v>
      </c>
      <c r="J50" s="128"/>
      <c r="K50" s="50"/>
      <c r="L50" s="50"/>
      <c r="M50" s="50"/>
      <c r="N50" s="50"/>
    </row>
    <row r="51" spans="1:16" ht="86.4" customHeight="1" x14ac:dyDescent="0.3">
      <c r="A51" s="118" t="s">
        <v>134</v>
      </c>
      <c r="B51" s="456" t="s">
        <v>430</v>
      </c>
      <c r="C51" s="456"/>
      <c r="D51" s="118" t="s">
        <v>431</v>
      </c>
      <c r="E51" s="47"/>
      <c r="F51" s="217" t="s">
        <v>303</v>
      </c>
      <c r="G51" s="56"/>
      <c r="H51" s="154" t="s">
        <v>699</v>
      </c>
      <c r="I51" s="152" t="s">
        <v>117</v>
      </c>
      <c r="J51" s="83">
        <f t="shared" ref="J51" si="1">K51+L51+M51+N51</f>
        <v>46.54</v>
      </c>
      <c r="K51" s="153">
        <v>15.04</v>
      </c>
      <c r="L51" s="153"/>
      <c r="M51" s="153"/>
      <c r="N51" s="153">
        <v>31.5</v>
      </c>
      <c r="O51" s="12"/>
    </row>
    <row r="52" spans="1:16" ht="82.8" customHeight="1" x14ac:dyDescent="0.3">
      <c r="A52" s="118" t="s">
        <v>617</v>
      </c>
      <c r="B52" s="496" t="s">
        <v>618</v>
      </c>
      <c r="C52" s="497"/>
      <c r="D52" s="118" t="s">
        <v>619</v>
      </c>
      <c r="E52" s="47"/>
      <c r="F52" s="118" t="s">
        <v>303</v>
      </c>
      <c r="G52" s="56"/>
      <c r="H52" s="154" t="s">
        <v>652</v>
      </c>
      <c r="I52" s="152" t="s">
        <v>30</v>
      </c>
      <c r="J52" s="83">
        <f>K52+L52+M52+N52</f>
        <v>23</v>
      </c>
      <c r="K52" s="153">
        <v>23</v>
      </c>
      <c r="L52" s="153"/>
      <c r="M52" s="153"/>
      <c r="N52" s="153"/>
      <c r="O52" s="12"/>
    </row>
    <row r="53" spans="1:16" ht="15.75" customHeight="1" x14ac:dyDescent="0.3">
      <c r="A53" s="493" t="s">
        <v>135</v>
      </c>
      <c r="B53" s="467"/>
      <c r="C53" s="467" t="s">
        <v>18</v>
      </c>
      <c r="D53" s="467"/>
      <c r="E53" s="467"/>
      <c r="F53" s="467"/>
      <c r="G53" s="467"/>
      <c r="H53" s="467"/>
      <c r="I53" s="467"/>
      <c r="J53" s="467"/>
      <c r="K53" s="467"/>
      <c r="L53" s="467"/>
      <c r="M53" s="467"/>
      <c r="N53" s="467"/>
    </row>
    <row r="54" spans="1:16" ht="15.75" customHeight="1" x14ac:dyDescent="0.3">
      <c r="A54" s="493"/>
      <c r="B54" s="467"/>
      <c r="C54" s="493" t="s">
        <v>136</v>
      </c>
      <c r="D54" s="493"/>
      <c r="E54" s="493"/>
      <c r="F54" s="493"/>
      <c r="G54" s="493"/>
      <c r="H54" s="493"/>
      <c r="I54" s="493"/>
      <c r="J54" s="493"/>
      <c r="K54" s="493"/>
      <c r="L54" s="493"/>
      <c r="M54" s="493"/>
      <c r="N54" s="493"/>
    </row>
    <row r="55" spans="1:16" ht="145.19999999999999" customHeight="1" x14ac:dyDescent="0.3">
      <c r="A55" s="118" t="s">
        <v>582</v>
      </c>
      <c r="B55" s="456" t="s">
        <v>137</v>
      </c>
      <c r="C55" s="456"/>
      <c r="D55" s="118" t="s">
        <v>138</v>
      </c>
      <c r="E55" s="118"/>
      <c r="F55" s="118" t="s">
        <v>303</v>
      </c>
      <c r="G55" s="118"/>
      <c r="H55" s="272" t="s">
        <v>748</v>
      </c>
      <c r="I55" s="118" t="s">
        <v>126</v>
      </c>
      <c r="J55" s="48"/>
      <c r="K55" s="48"/>
      <c r="L55" s="48"/>
      <c r="M55" s="48"/>
      <c r="N55" s="48"/>
    </row>
    <row r="56" spans="1:16" ht="70.95" customHeight="1" x14ac:dyDescent="0.3">
      <c r="A56" s="118" t="s">
        <v>139</v>
      </c>
      <c r="B56" s="456" t="s">
        <v>141</v>
      </c>
      <c r="C56" s="456"/>
      <c r="D56" s="118" t="s">
        <v>432</v>
      </c>
      <c r="E56" s="118"/>
      <c r="F56" s="118" t="s">
        <v>303</v>
      </c>
      <c r="G56" s="118"/>
      <c r="H56" s="219" t="s">
        <v>700</v>
      </c>
      <c r="I56" s="118" t="s">
        <v>433</v>
      </c>
      <c r="J56" s="83">
        <f>K56+L56+M56+N56</f>
        <v>0</v>
      </c>
      <c r="K56" s="57"/>
      <c r="L56" s="57"/>
      <c r="M56" s="126"/>
      <c r="N56" s="126"/>
    </row>
    <row r="57" spans="1:16" ht="108.6" customHeight="1" x14ac:dyDescent="0.3">
      <c r="A57" s="118" t="s">
        <v>140</v>
      </c>
      <c r="B57" s="456" t="s">
        <v>142</v>
      </c>
      <c r="C57" s="456"/>
      <c r="D57" s="118" t="s">
        <v>434</v>
      </c>
      <c r="E57" s="47"/>
      <c r="F57" s="334" t="s">
        <v>304</v>
      </c>
      <c r="G57" s="47"/>
      <c r="H57" s="219" t="s">
        <v>701</v>
      </c>
      <c r="I57" s="118" t="s">
        <v>435</v>
      </c>
      <c r="J57" s="83">
        <f>K57+L57+M57+N57</f>
        <v>0</v>
      </c>
      <c r="K57" s="63">
        <v>0</v>
      </c>
      <c r="L57" s="157"/>
      <c r="M57" s="48"/>
      <c r="N57" s="48"/>
    </row>
    <row r="58" spans="1:16" ht="159" customHeight="1" x14ac:dyDescent="0.3">
      <c r="A58" s="324" t="s">
        <v>620</v>
      </c>
      <c r="B58" s="496" t="s">
        <v>621</v>
      </c>
      <c r="C58" s="497"/>
      <c r="D58" s="324" t="s">
        <v>622</v>
      </c>
      <c r="E58" s="324"/>
      <c r="F58" s="324" t="s">
        <v>303</v>
      </c>
      <c r="G58" s="324"/>
      <c r="H58" s="325" t="s">
        <v>779</v>
      </c>
      <c r="I58" s="118" t="s">
        <v>623</v>
      </c>
      <c r="J58" s="51"/>
      <c r="K58" s="51"/>
      <c r="L58" s="48"/>
      <c r="M58" s="48"/>
      <c r="N58" s="48"/>
    </row>
    <row r="59" spans="1:16" ht="15.75" customHeight="1" x14ac:dyDescent="0.3">
      <c r="A59" s="493" t="s">
        <v>143</v>
      </c>
      <c r="B59" s="467"/>
      <c r="C59" s="467" t="s">
        <v>18</v>
      </c>
      <c r="D59" s="467"/>
      <c r="E59" s="467"/>
      <c r="F59" s="467"/>
      <c r="G59" s="467"/>
      <c r="H59" s="467"/>
      <c r="I59" s="467"/>
      <c r="J59" s="467"/>
      <c r="K59" s="467"/>
      <c r="L59" s="467"/>
      <c r="M59" s="467"/>
      <c r="N59" s="467"/>
    </row>
    <row r="60" spans="1:16" ht="15.75" customHeight="1" x14ac:dyDescent="0.3">
      <c r="A60" s="493"/>
      <c r="B60" s="467"/>
      <c r="C60" s="493" t="s">
        <v>144</v>
      </c>
      <c r="D60" s="493"/>
      <c r="E60" s="493"/>
      <c r="F60" s="493"/>
      <c r="G60" s="493"/>
      <c r="H60" s="493"/>
      <c r="I60" s="493"/>
      <c r="J60" s="493"/>
      <c r="K60" s="493"/>
      <c r="L60" s="493"/>
      <c r="M60" s="493"/>
      <c r="N60" s="493"/>
    </row>
    <row r="61" spans="1:16" ht="74.400000000000006" customHeight="1" x14ac:dyDescent="0.3">
      <c r="A61" s="513" t="s">
        <v>145</v>
      </c>
      <c r="B61" s="502" t="s">
        <v>146</v>
      </c>
      <c r="C61" s="503"/>
      <c r="D61" s="216" t="s">
        <v>310</v>
      </c>
      <c r="E61" s="52"/>
      <c r="F61" s="171" t="s">
        <v>304</v>
      </c>
      <c r="G61" s="52"/>
      <c r="H61" s="216" t="s">
        <v>679</v>
      </c>
      <c r="I61" s="498" t="s">
        <v>443</v>
      </c>
      <c r="J61" s="48"/>
      <c r="K61" s="48"/>
      <c r="L61" s="48"/>
      <c r="M61" s="48"/>
      <c r="N61" s="48"/>
    </row>
    <row r="62" spans="1:16" ht="71.400000000000006" customHeight="1" x14ac:dyDescent="0.3">
      <c r="A62" s="518"/>
      <c r="B62" s="504"/>
      <c r="C62" s="505"/>
      <c r="D62" s="120" t="s">
        <v>436</v>
      </c>
      <c r="E62" s="47"/>
      <c r="F62" s="118" t="s">
        <v>303</v>
      </c>
      <c r="G62" s="118"/>
      <c r="H62" s="229" t="s">
        <v>708</v>
      </c>
      <c r="I62" s="499"/>
      <c r="J62" s="156">
        <f>K62+L62+M62+N62</f>
        <v>36</v>
      </c>
      <c r="K62" s="156">
        <v>36</v>
      </c>
      <c r="L62" s="156"/>
      <c r="M62" s="156"/>
      <c r="N62" s="156"/>
      <c r="O62" s="7"/>
      <c r="P62" s="7"/>
    </row>
    <row r="63" spans="1:16" ht="73.95" customHeight="1" x14ac:dyDescent="0.3">
      <c r="A63" s="518"/>
      <c r="B63" s="504"/>
      <c r="C63" s="505"/>
      <c r="D63" s="120" t="s">
        <v>437</v>
      </c>
      <c r="E63" s="47"/>
      <c r="F63" s="118" t="s">
        <v>303</v>
      </c>
      <c r="G63" s="118"/>
      <c r="H63" s="229" t="s">
        <v>707</v>
      </c>
      <c r="I63" s="499"/>
      <c r="J63" s="156">
        <f>K63+L63+M63+N63</f>
        <v>39</v>
      </c>
      <c r="K63" s="63">
        <v>39</v>
      </c>
      <c r="L63" s="48"/>
      <c r="M63" s="48"/>
      <c r="N63" s="48"/>
    </row>
    <row r="64" spans="1:16" ht="111" customHeight="1" x14ac:dyDescent="0.3">
      <c r="A64" s="518"/>
      <c r="B64" s="504"/>
      <c r="C64" s="505"/>
      <c r="D64" s="119" t="s">
        <v>438</v>
      </c>
      <c r="E64" s="49"/>
      <c r="F64" s="23" t="s">
        <v>303</v>
      </c>
      <c r="G64" s="49"/>
      <c r="H64" s="119" t="s">
        <v>653</v>
      </c>
      <c r="I64" s="499"/>
      <c r="J64" s="63">
        <f>K64+L64+M64+N64</f>
        <v>4</v>
      </c>
      <c r="K64" s="63">
        <v>4</v>
      </c>
      <c r="L64" s="48"/>
      <c r="M64" s="48"/>
      <c r="N64" s="48"/>
    </row>
    <row r="65" spans="1:28" ht="64.8" customHeight="1" x14ac:dyDescent="0.3">
      <c r="A65" s="519"/>
      <c r="B65" s="504"/>
      <c r="C65" s="505"/>
      <c r="D65" s="155" t="s">
        <v>439</v>
      </c>
      <c r="E65" s="113"/>
      <c r="F65" s="215" t="s">
        <v>304</v>
      </c>
      <c r="G65" s="113"/>
      <c r="H65" s="214" t="s">
        <v>678</v>
      </c>
      <c r="I65" s="499"/>
      <c r="J65" s="48"/>
      <c r="K65" s="48"/>
      <c r="L65" s="48"/>
      <c r="M65" s="48"/>
      <c r="N65" s="48"/>
    </row>
    <row r="66" spans="1:28" ht="49.2" customHeight="1" x14ac:dyDescent="0.3">
      <c r="A66" s="519"/>
      <c r="B66" s="504"/>
      <c r="C66" s="505"/>
      <c r="D66" s="119" t="s">
        <v>440</v>
      </c>
      <c r="E66" s="49"/>
      <c r="F66" s="23" t="s">
        <v>303</v>
      </c>
      <c r="G66" s="23"/>
      <c r="H66" s="119" t="s">
        <v>654</v>
      </c>
      <c r="I66" s="500"/>
      <c r="J66" s="83">
        <f>K66+L66+M66+N66</f>
        <v>78</v>
      </c>
      <c r="K66" s="83">
        <v>40</v>
      </c>
      <c r="L66" s="83">
        <v>38</v>
      </c>
      <c r="M66" s="82"/>
      <c r="N66" s="82"/>
    </row>
    <row r="67" spans="1:28" ht="85.2" customHeight="1" x14ac:dyDescent="0.3">
      <c r="A67" s="519"/>
      <c r="B67" s="504"/>
      <c r="C67" s="505"/>
      <c r="D67" s="119" t="s">
        <v>441</v>
      </c>
      <c r="E67" s="49"/>
      <c r="F67" s="23" t="s">
        <v>303</v>
      </c>
      <c r="G67" s="23"/>
      <c r="H67" s="119" t="s">
        <v>655</v>
      </c>
      <c r="I67" s="500"/>
      <c r="J67" s="83">
        <f>K67+L67+M67+N67</f>
        <v>22</v>
      </c>
      <c r="K67" s="83">
        <v>22</v>
      </c>
      <c r="L67" s="48"/>
      <c r="M67" s="48"/>
      <c r="N67" s="48"/>
    </row>
    <row r="68" spans="1:28" ht="38.4" customHeight="1" x14ac:dyDescent="0.3">
      <c r="A68" s="514"/>
      <c r="B68" s="506"/>
      <c r="C68" s="507"/>
      <c r="D68" s="119" t="s">
        <v>442</v>
      </c>
      <c r="E68" s="49"/>
      <c r="F68" s="23" t="s">
        <v>303</v>
      </c>
      <c r="G68" s="23"/>
      <c r="H68" s="174" t="s">
        <v>584</v>
      </c>
      <c r="I68" s="501"/>
      <c r="J68" s="51"/>
      <c r="K68" s="51"/>
      <c r="L68" s="51"/>
      <c r="M68" s="51"/>
      <c r="N68" s="51"/>
    </row>
    <row r="69" spans="1:28" ht="15.75" customHeight="1" x14ac:dyDescent="0.3">
      <c r="A69" s="495" t="s">
        <v>147</v>
      </c>
      <c r="B69" s="467"/>
      <c r="C69" s="467" t="s">
        <v>15</v>
      </c>
      <c r="D69" s="467"/>
      <c r="E69" s="467"/>
      <c r="F69" s="467"/>
      <c r="G69" s="467"/>
      <c r="H69" s="467"/>
      <c r="I69" s="467"/>
      <c r="J69" s="467"/>
      <c r="K69" s="467"/>
      <c r="L69" s="467"/>
      <c r="M69" s="467"/>
      <c r="N69" s="467"/>
    </row>
    <row r="70" spans="1:28" ht="15.75" customHeight="1" x14ac:dyDescent="0.3">
      <c r="A70" s="495"/>
      <c r="B70" s="467"/>
      <c r="C70" s="493" t="s">
        <v>148</v>
      </c>
      <c r="D70" s="493"/>
      <c r="E70" s="493"/>
      <c r="F70" s="493"/>
      <c r="G70" s="493"/>
      <c r="H70" s="493"/>
      <c r="I70" s="493"/>
      <c r="J70" s="493"/>
      <c r="K70" s="493"/>
      <c r="L70" s="493"/>
      <c r="M70" s="493"/>
      <c r="N70" s="493"/>
    </row>
    <row r="71" spans="1:28" ht="15.75" customHeight="1" x14ac:dyDescent="0.3">
      <c r="A71" s="493" t="s">
        <v>149</v>
      </c>
      <c r="B71" s="467"/>
      <c r="C71" s="467" t="s">
        <v>18</v>
      </c>
      <c r="D71" s="467"/>
      <c r="E71" s="467"/>
      <c r="F71" s="467"/>
      <c r="G71" s="467"/>
      <c r="H71" s="467"/>
      <c r="I71" s="467"/>
      <c r="J71" s="467"/>
      <c r="K71" s="467"/>
      <c r="L71" s="467"/>
      <c r="M71" s="467"/>
      <c r="N71" s="467"/>
    </row>
    <row r="72" spans="1:28" ht="15.75" customHeight="1" x14ac:dyDescent="0.3">
      <c r="A72" s="493"/>
      <c r="B72" s="467"/>
      <c r="C72" s="493" t="s">
        <v>150</v>
      </c>
      <c r="D72" s="493"/>
      <c r="E72" s="493"/>
      <c r="F72" s="493"/>
      <c r="G72" s="493"/>
      <c r="H72" s="493"/>
      <c r="I72" s="493"/>
      <c r="J72" s="493"/>
      <c r="K72" s="493"/>
      <c r="L72" s="493"/>
      <c r="M72" s="493"/>
      <c r="N72" s="493"/>
    </row>
    <row r="73" spans="1:28" ht="48.6" customHeight="1" x14ac:dyDescent="0.3">
      <c r="A73" s="118" t="s">
        <v>151</v>
      </c>
      <c r="B73" s="456" t="s">
        <v>152</v>
      </c>
      <c r="C73" s="456"/>
      <c r="D73" s="118" t="s">
        <v>153</v>
      </c>
      <c r="E73" s="118"/>
      <c r="F73" s="118" t="s">
        <v>303</v>
      </c>
      <c r="G73" s="118"/>
      <c r="H73" s="120" t="s">
        <v>549</v>
      </c>
      <c r="I73" s="118" t="s">
        <v>444</v>
      </c>
      <c r="J73" s="156">
        <f>K73+L73+M73+N73</f>
        <v>2380.5</v>
      </c>
      <c r="K73" s="156">
        <v>2325.5</v>
      </c>
      <c r="L73" s="156">
        <v>55</v>
      </c>
      <c r="M73" s="57"/>
      <c r="N73" s="126"/>
    </row>
    <row r="74" spans="1:28" ht="113.4" customHeight="1" x14ac:dyDescent="0.3">
      <c r="A74" s="118" t="s">
        <v>154</v>
      </c>
      <c r="B74" s="456" t="s">
        <v>155</v>
      </c>
      <c r="C74" s="456"/>
      <c r="D74" s="118" t="s">
        <v>156</v>
      </c>
      <c r="E74" s="118"/>
      <c r="F74" s="118" t="s">
        <v>303</v>
      </c>
      <c r="G74" s="118"/>
      <c r="H74" s="120" t="s">
        <v>656</v>
      </c>
      <c r="I74" s="118" t="s">
        <v>445</v>
      </c>
      <c r="J74" s="156">
        <f>K74+L74+M74+N74</f>
        <v>598</v>
      </c>
      <c r="K74" s="156">
        <v>598</v>
      </c>
      <c r="L74" s="158"/>
      <c r="M74" s="158"/>
      <c r="N74" s="158"/>
    </row>
    <row r="75" spans="1:28" ht="119.4" customHeight="1" x14ac:dyDescent="0.3">
      <c r="A75" s="118" t="s">
        <v>157</v>
      </c>
      <c r="B75" s="456" t="s">
        <v>158</v>
      </c>
      <c r="C75" s="456"/>
      <c r="D75" s="118" t="s">
        <v>159</v>
      </c>
      <c r="E75" s="118"/>
      <c r="F75" s="334" t="s">
        <v>303</v>
      </c>
      <c r="G75" s="275"/>
      <c r="H75" s="273" t="s">
        <v>731</v>
      </c>
      <c r="I75" s="118" t="s">
        <v>446</v>
      </c>
      <c r="J75" s="156">
        <f>K75+L75+M75+N75</f>
        <v>79</v>
      </c>
      <c r="K75" s="156">
        <v>79</v>
      </c>
      <c r="L75" s="156"/>
      <c r="M75" s="156"/>
      <c r="N75" s="156"/>
    </row>
    <row r="76" spans="1:28" ht="49.8" customHeight="1" x14ac:dyDescent="0.3">
      <c r="A76" s="118" t="s">
        <v>160</v>
      </c>
      <c r="B76" s="456" t="s">
        <v>161</v>
      </c>
      <c r="C76" s="456"/>
      <c r="D76" s="118" t="s">
        <v>162</v>
      </c>
      <c r="E76" s="118"/>
      <c r="F76" s="47" t="s">
        <v>303</v>
      </c>
      <c r="G76" s="275"/>
      <c r="H76" s="273" t="s">
        <v>732</v>
      </c>
      <c r="I76" s="118" t="s">
        <v>446</v>
      </c>
      <c r="J76" s="83">
        <f>K76+L76+M76+N76</f>
        <v>450</v>
      </c>
      <c r="K76" s="83">
        <v>330</v>
      </c>
      <c r="L76" s="159">
        <v>0</v>
      </c>
      <c r="M76" s="83"/>
      <c r="N76" s="159">
        <v>120</v>
      </c>
    </row>
    <row r="77" spans="1:28" ht="60" customHeight="1" x14ac:dyDescent="0.3">
      <c r="A77" s="23" t="s">
        <v>163</v>
      </c>
      <c r="B77" s="463" t="s">
        <v>164</v>
      </c>
      <c r="C77" s="463"/>
      <c r="D77" s="23" t="s">
        <v>447</v>
      </c>
      <c r="E77" s="23"/>
      <c r="F77" s="277">
        <v>1</v>
      </c>
      <c r="G77" s="49"/>
      <c r="H77" s="276" t="s">
        <v>733</v>
      </c>
      <c r="I77" s="23" t="s">
        <v>446</v>
      </c>
      <c r="J77" s="83"/>
      <c r="K77" s="50"/>
      <c r="L77" s="50"/>
      <c r="M77" s="50"/>
      <c r="N77" s="50"/>
    </row>
    <row r="78" spans="1:28" ht="84" customHeight="1" x14ac:dyDescent="0.3">
      <c r="A78" s="118" t="s">
        <v>165</v>
      </c>
      <c r="B78" s="456" t="s">
        <v>166</v>
      </c>
      <c r="C78" s="456"/>
      <c r="D78" s="118" t="s">
        <v>448</v>
      </c>
      <c r="E78" s="118"/>
      <c r="F78" s="118" t="s">
        <v>303</v>
      </c>
      <c r="G78" s="47"/>
      <c r="H78" s="120" t="s">
        <v>657</v>
      </c>
      <c r="I78" s="118" t="s">
        <v>446</v>
      </c>
      <c r="J78" s="83">
        <f>K78+L78+M78+N78</f>
        <v>250</v>
      </c>
      <c r="K78" s="83">
        <v>150</v>
      </c>
      <c r="L78" s="83">
        <v>100</v>
      </c>
      <c r="M78" s="83"/>
      <c r="N78" s="83"/>
      <c r="O78" s="7"/>
      <c r="P78" s="7"/>
    </row>
    <row r="79" spans="1:28" ht="122.4" customHeight="1" x14ac:dyDescent="0.3">
      <c r="A79" s="118" t="s">
        <v>167</v>
      </c>
      <c r="B79" s="456" t="s">
        <v>168</v>
      </c>
      <c r="C79" s="456"/>
      <c r="D79" s="118" t="s">
        <v>449</v>
      </c>
      <c r="E79" s="47"/>
      <c r="F79" s="118">
        <v>18</v>
      </c>
      <c r="G79" s="118"/>
      <c r="H79" s="120" t="s">
        <v>658</v>
      </c>
      <c r="I79" s="118" t="s">
        <v>444</v>
      </c>
      <c r="J79" s="156">
        <f t="shared" ref="J79" si="2">K79+L79+M79+N79</f>
        <v>37.799999999999997</v>
      </c>
      <c r="K79" s="156">
        <v>37.799999999999997</v>
      </c>
      <c r="L79" s="156"/>
      <c r="M79" s="57"/>
      <c r="N79" s="57"/>
      <c r="O79" s="7"/>
      <c r="P79" s="7"/>
      <c r="Q79" s="7"/>
      <c r="R79" s="7"/>
      <c r="S79" s="7"/>
      <c r="T79" s="7"/>
      <c r="U79" s="7"/>
      <c r="V79" s="7"/>
      <c r="W79" s="7"/>
      <c r="X79" s="7"/>
      <c r="Y79" s="7"/>
      <c r="Z79" s="7"/>
      <c r="AA79" s="7"/>
      <c r="AB79" s="7"/>
    </row>
    <row r="80" spans="1:28" ht="15.75" customHeight="1" x14ac:dyDescent="0.3">
      <c r="A80" s="495" t="s">
        <v>169</v>
      </c>
      <c r="B80" s="467"/>
      <c r="C80" s="467"/>
      <c r="D80" s="467"/>
      <c r="E80" s="467"/>
      <c r="F80" s="467"/>
      <c r="G80" s="467"/>
      <c r="H80" s="467"/>
      <c r="I80" s="467"/>
      <c r="J80" s="467"/>
      <c r="K80" s="467"/>
      <c r="L80" s="467"/>
      <c r="M80" s="467"/>
      <c r="N80" s="467"/>
    </row>
    <row r="81" spans="1:15" ht="15.75" customHeight="1" x14ac:dyDescent="0.3">
      <c r="A81" s="495"/>
      <c r="B81" s="467"/>
      <c r="C81" s="493" t="s">
        <v>170</v>
      </c>
      <c r="D81" s="493"/>
      <c r="E81" s="493"/>
      <c r="F81" s="493"/>
      <c r="G81" s="493"/>
      <c r="H81" s="493"/>
      <c r="I81" s="493"/>
      <c r="J81" s="493"/>
      <c r="K81" s="493"/>
      <c r="L81" s="493"/>
      <c r="M81" s="493"/>
      <c r="N81" s="493"/>
    </row>
    <row r="82" spans="1:15" ht="15.75" customHeight="1" x14ac:dyDescent="0.3">
      <c r="A82" s="493" t="s">
        <v>171</v>
      </c>
      <c r="B82" s="467"/>
      <c r="C82" s="467" t="s">
        <v>18</v>
      </c>
      <c r="D82" s="467"/>
      <c r="E82" s="467"/>
      <c r="F82" s="467"/>
      <c r="G82" s="467"/>
      <c r="H82" s="467"/>
      <c r="I82" s="467"/>
      <c r="J82" s="467"/>
      <c r="K82" s="467"/>
      <c r="L82" s="467"/>
      <c r="M82" s="467"/>
      <c r="N82" s="467"/>
    </row>
    <row r="83" spans="1:15" ht="15.75" customHeight="1" x14ac:dyDescent="0.3">
      <c r="A83" s="493"/>
      <c r="B83" s="467"/>
      <c r="C83" s="493" t="s">
        <v>172</v>
      </c>
      <c r="D83" s="493"/>
      <c r="E83" s="493"/>
      <c r="F83" s="493"/>
      <c r="G83" s="493"/>
      <c r="H83" s="493"/>
      <c r="I83" s="493"/>
      <c r="J83" s="493"/>
      <c r="K83" s="493"/>
      <c r="L83" s="493"/>
      <c r="M83" s="493"/>
      <c r="N83" s="493"/>
    </row>
    <row r="84" spans="1:15" ht="106.8" customHeight="1" x14ac:dyDescent="0.3">
      <c r="A84" s="160" t="s">
        <v>173</v>
      </c>
      <c r="B84" s="502" t="s">
        <v>174</v>
      </c>
      <c r="C84" s="503"/>
      <c r="D84" s="160" t="s">
        <v>579</v>
      </c>
      <c r="E84" s="160"/>
      <c r="F84" s="161" t="s">
        <v>303</v>
      </c>
      <c r="G84" s="161"/>
      <c r="H84" s="274" t="s">
        <v>586</v>
      </c>
      <c r="I84" s="160" t="s">
        <v>450</v>
      </c>
      <c r="J84" s="156">
        <f>K84+L84+M84+N84</f>
        <v>1056.7</v>
      </c>
      <c r="K84" s="156"/>
      <c r="L84" s="156">
        <v>149.80000000000001</v>
      </c>
      <c r="M84" s="156">
        <v>849</v>
      </c>
      <c r="N84" s="156">
        <v>57.9</v>
      </c>
    </row>
    <row r="85" spans="1:15" ht="134.4" customHeight="1" x14ac:dyDescent="0.3">
      <c r="A85" s="118" t="s">
        <v>175</v>
      </c>
      <c r="B85" s="456" t="s">
        <v>176</v>
      </c>
      <c r="C85" s="456"/>
      <c r="D85" s="118" t="s">
        <v>451</v>
      </c>
      <c r="E85" s="118"/>
      <c r="F85" s="118" t="s">
        <v>303</v>
      </c>
      <c r="G85" s="118"/>
      <c r="H85" s="273" t="s">
        <v>581</v>
      </c>
      <c r="I85" s="118" t="s">
        <v>450</v>
      </c>
      <c r="J85" s="156">
        <f>K85+L85+M85+N85</f>
        <v>20.6</v>
      </c>
      <c r="K85" s="156"/>
      <c r="L85" s="156"/>
      <c r="M85" s="156"/>
      <c r="N85" s="156">
        <v>20.6</v>
      </c>
      <c r="O85" s="6"/>
    </row>
    <row r="86" spans="1:15" ht="15" customHeight="1" x14ac:dyDescent="0.3">
      <c r="A86" s="493" t="s">
        <v>177</v>
      </c>
      <c r="B86" s="467"/>
      <c r="C86" s="467" t="s">
        <v>18</v>
      </c>
      <c r="D86" s="467"/>
      <c r="E86" s="467"/>
      <c r="F86" s="467"/>
      <c r="G86" s="467"/>
      <c r="H86" s="467"/>
      <c r="I86" s="467"/>
      <c r="J86" s="467"/>
      <c r="K86" s="467"/>
      <c r="L86" s="467"/>
      <c r="M86" s="467"/>
      <c r="N86" s="467"/>
    </row>
    <row r="87" spans="1:15" ht="15.75" customHeight="1" x14ac:dyDescent="0.3">
      <c r="A87" s="493"/>
      <c r="B87" s="467"/>
      <c r="C87" s="493" t="s">
        <v>178</v>
      </c>
      <c r="D87" s="493"/>
      <c r="E87" s="493"/>
      <c r="F87" s="493"/>
      <c r="G87" s="493"/>
      <c r="H87" s="493"/>
      <c r="I87" s="493"/>
      <c r="J87" s="493"/>
      <c r="K87" s="493"/>
      <c r="L87" s="493"/>
      <c r="M87" s="493"/>
      <c r="N87" s="493"/>
    </row>
    <row r="88" spans="1:15" ht="83.4" customHeight="1" x14ac:dyDescent="0.3">
      <c r="A88" s="118" t="s">
        <v>179</v>
      </c>
      <c r="B88" s="456" t="s">
        <v>180</v>
      </c>
      <c r="C88" s="456"/>
      <c r="D88" s="118" t="s">
        <v>452</v>
      </c>
      <c r="E88" s="118"/>
      <c r="F88" s="118" t="s">
        <v>303</v>
      </c>
      <c r="G88" s="118"/>
      <c r="H88" s="273" t="s">
        <v>728</v>
      </c>
      <c r="I88" s="118" t="s">
        <v>453</v>
      </c>
      <c r="J88" s="156">
        <f>K88+L88+M88+N88</f>
        <v>356.6</v>
      </c>
      <c r="K88" s="156">
        <v>9.6</v>
      </c>
      <c r="L88" s="156">
        <v>347</v>
      </c>
      <c r="M88" s="54"/>
      <c r="N88" s="54"/>
    </row>
    <row r="89" spans="1:15" ht="94.2" customHeight="1" x14ac:dyDescent="0.3">
      <c r="A89" s="118" t="s">
        <v>181</v>
      </c>
      <c r="B89" s="456" t="s">
        <v>182</v>
      </c>
      <c r="C89" s="456"/>
      <c r="D89" s="118" t="s">
        <v>454</v>
      </c>
      <c r="E89" s="118"/>
      <c r="F89" s="118" t="s">
        <v>303</v>
      </c>
      <c r="G89" s="118"/>
      <c r="H89" s="273" t="s">
        <v>729</v>
      </c>
      <c r="I89" s="118" t="s">
        <v>455</v>
      </c>
      <c r="J89" s="156">
        <f>K89+L89+M89+N89</f>
        <v>22</v>
      </c>
      <c r="K89" s="156">
        <v>22</v>
      </c>
      <c r="L89" s="53"/>
      <c r="M89" s="53"/>
      <c r="N89" s="51"/>
    </row>
    <row r="90" spans="1:15" ht="58.8" customHeight="1" x14ac:dyDescent="0.3">
      <c r="A90" s="118" t="s">
        <v>183</v>
      </c>
      <c r="B90" s="456" t="s">
        <v>456</v>
      </c>
      <c r="C90" s="456"/>
      <c r="D90" s="118" t="s">
        <v>184</v>
      </c>
      <c r="E90" s="118"/>
      <c r="F90" s="118" t="s">
        <v>303</v>
      </c>
      <c r="G90" s="118"/>
      <c r="H90" s="273" t="s">
        <v>734</v>
      </c>
      <c r="I90" s="118" t="s">
        <v>457</v>
      </c>
      <c r="J90" s="156">
        <f t="shared" ref="J90:J91" si="3">K90+L90+M90+N90</f>
        <v>0</v>
      </c>
      <c r="K90" s="48"/>
      <c r="L90" s="48"/>
      <c r="M90" s="48"/>
      <c r="N90" s="48"/>
    </row>
    <row r="91" spans="1:15" ht="62.4" customHeight="1" x14ac:dyDescent="0.3">
      <c r="A91" s="118" t="s">
        <v>185</v>
      </c>
      <c r="B91" s="456" t="s">
        <v>458</v>
      </c>
      <c r="C91" s="456"/>
      <c r="D91" s="118" t="s">
        <v>186</v>
      </c>
      <c r="E91" s="118"/>
      <c r="F91" s="118" t="s">
        <v>303</v>
      </c>
      <c r="G91" s="118"/>
      <c r="H91" s="273" t="s">
        <v>730</v>
      </c>
      <c r="I91" s="118" t="s">
        <v>459</v>
      </c>
      <c r="J91" s="156">
        <f t="shared" si="3"/>
        <v>7</v>
      </c>
      <c r="K91" s="156">
        <v>7</v>
      </c>
      <c r="L91" s="53"/>
      <c r="M91" s="53"/>
      <c r="N91" s="51"/>
    </row>
    <row r="92" spans="1:15" ht="15" customHeight="1" x14ac:dyDescent="0.3">
      <c r="A92" s="493" t="s">
        <v>187</v>
      </c>
      <c r="B92" s="467"/>
      <c r="C92" s="467" t="s">
        <v>18</v>
      </c>
      <c r="D92" s="467"/>
      <c r="E92" s="467"/>
      <c r="F92" s="467"/>
      <c r="G92" s="467"/>
      <c r="H92" s="467"/>
      <c r="I92" s="467"/>
      <c r="J92" s="467"/>
      <c r="K92" s="467"/>
      <c r="L92" s="467"/>
      <c r="M92" s="467"/>
      <c r="N92" s="467"/>
    </row>
    <row r="93" spans="1:15" ht="15.75" customHeight="1" x14ac:dyDescent="0.3">
      <c r="A93" s="493"/>
      <c r="B93" s="467"/>
      <c r="C93" s="493" t="s">
        <v>188</v>
      </c>
      <c r="D93" s="493"/>
      <c r="E93" s="493"/>
      <c r="F93" s="493"/>
      <c r="G93" s="493"/>
      <c r="H93" s="493"/>
      <c r="I93" s="493"/>
      <c r="J93" s="493"/>
      <c r="K93" s="493"/>
      <c r="L93" s="493"/>
      <c r="M93" s="493"/>
      <c r="N93" s="493"/>
    </row>
    <row r="94" spans="1:15" ht="168.6" customHeight="1" x14ac:dyDescent="0.3">
      <c r="A94" s="118" t="s">
        <v>189</v>
      </c>
      <c r="B94" s="456" t="s">
        <v>190</v>
      </c>
      <c r="C94" s="456"/>
      <c r="D94" s="118" t="s">
        <v>191</v>
      </c>
      <c r="E94" s="118"/>
      <c r="F94" s="118" t="s">
        <v>303</v>
      </c>
      <c r="G94" s="118"/>
      <c r="H94" s="120" t="s">
        <v>659</v>
      </c>
      <c r="I94" s="118" t="s">
        <v>460</v>
      </c>
      <c r="J94" s="156">
        <f>L94+M94+N94+K94</f>
        <v>10</v>
      </c>
      <c r="K94" s="162">
        <v>10</v>
      </c>
      <c r="L94" s="156"/>
      <c r="M94" s="57"/>
      <c r="N94" s="126"/>
    </row>
    <row r="95" spans="1:15" ht="157.80000000000001" customHeight="1" x14ac:dyDescent="0.3">
      <c r="A95" s="118" t="s">
        <v>192</v>
      </c>
      <c r="B95" s="468" t="s">
        <v>462</v>
      </c>
      <c r="C95" s="469"/>
      <c r="D95" s="118" t="s">
        <v>461</v>
      </c>
      <c r="E95" s="118"/>
      <c r="F95" s="118" t="s">
        <v>303</v>
      </c>
      <c r="G95" s="118"/>
      <c r="H95" s="288" t="s">
        <v>749</v>
      </c>
      <c r="I95" s="118" t="s">
        <v>463</v>
      </c>
      <c r="J95" s="48"/>
      <c r="K95" s="48"/>
      <c r="L95" s="48"/>
      <c r="M95" s="48"/>
      <c r="N95" s="48"/>
    </row>
    <row r="96" spans="1:15" ht="15" customHeight="1" x14ac:dyDescent="0.3">
      <c r="A96" s="493" t="s">
        <v>193</v>
      </c>
      <c r="B96" s="467"/>
      <c r="C96" s="467" t="s">
        <v>18</v>
      </c>
      <c r="D96" s="467"/>
      <c r="E96" s="467"/>
      <c r="F96" s="467"/>
      <c r="G96" s="467"/>
      <c r="H96" s="467"/>
      <c r="I96" s="467"/>
      <c r="J96" s="467"/>
      <c r="K96" s="467"/>
      <c r="L96" s="467"/>
      <c r="M96" s="467"/>
      <c r="N96" s="467"/>
    </row>
    <row r="97" spans="1:15" ht="15.75" customHeight="1" x14ac:dyDescent="0.3">
      <c r="A97" s="493"/>
      <c r="B97" s="467"/>
      <c r="C97" s="493" t="s">
        <v>194</v>
      </c>
      <c r="D97" s="493"/>
      <c r="E97" s="493"/>
      <c r="F97" s="493"/>
      <c r="G97" s="493"/>
      <c r="H97" s="493"/>
      <c r="I97" s="493"/>
      <c r="J97" s="493"/>
      <c r="K97" s="493"/>
      <c r="L97" s="493"/>
      <c r="M97" s="493"/>
      <c r="N97" s="493"/>
    </row>
    <row r="98" spans="1:15" ht="59.4" customHeight="1" x14ac:dyDescent="0.3">
      <c r="A98" s="118" t="s">
        <v>195</v>
      </c>
      <c r="B98" s="456" t="s">
        <v>196</v>
      </c>
      <c r="C98" s="521"/>
      <c r="D98" s="163" t="s">
        <v>197</v>
      </c>
      <c r="E98" s="163"/>
      <c r="F98" s="163" t="s">
        <v>303</v>
      </c>
      <c r="G98" s="163"/>
      <c r="H98" s="164" t="s">
        <v>550</v>
      </c>
      <c r="I98" s="164" t="s">
        <v>464</v>
      </c>
      <c r="J98" s="165">
        <f>K98+L98+M98+N98</f>
        <v>40</v>
      </c>
      <c r="K98" s="165">
        <v>40</v>
      </c>
      <c r="L98" s="166"/>
      <c r="M98" s="167"/>
      <c r="N98" s="167"/>
    </row>
    <row r="99" spans="1:15" ht="169.2" customHeight="1" x14ac:dyDescent="0.3">
      <c r="A99" s="118" t="s">
        <v>198</v>
      </c>
      <c r="B99" s="520" t="s">
        <v>199</v>
      </c>
      <c r="C99" s="520"/>
      <c r="D99" s="120" t="s">
        <v>200</v>
      </c>
      <c r="E99" s="120"/>
      <c r="F99" s="120" t="s">
        <v>303</v>
      </c>
      <c r="G99" s="120"/>
      <c r="H99" s="169" t="s">
        <v>660</v>
      </c>
      <c r="I99" s="169" t="s">
        <v>464</v>
      </c>
      <c r="J99" s="165">
        <f>K99+L99+M99+N99</f>
        <v>907</v>
      </c>
      <c r="K99" s="165">
        <v>755</v>
      </c>
      <c r="L99" s="170">
        <v>152</v>
      </c>
      <c r="M99" s="170"/>
      <c r="N99" s="170"/>
      <c r="O99" s="2"/>
    </row>
    <row r="100" spans="1:15" ht="59.4" customHeight="1" x14ac:dyDescent="0.3">
      <c r="A100" s="118" t="s">
        <v>201</v>
      </c>
      <c r="B100" s="456" t="s">
        <v>202</v>
      </c>
      <c r="C100" s="456"/>
      <c r="D100" s="118" t="s">
        <v>203</v>
      </c>
      <c r="E100" s="118"/>
      <c r="F100" s="118" t="s">
        <v>303</v>
      </c>
      <c r="G100" s="118"/>
      <c r="H100" s="272" t="s">
        <v>318</v>
      </c>
      <c r="I100" s="118" t="s">
        <v>465</v>
      </c>
      <c r="J100" s="48"/>
      <c r="K100" s="48"/>
      <c r="L100" s="48"/>
      <c r="M100" s="48"/>
      <c r="N100" s="48"/>
      <c r="O100" s="7"/>
    </row>
    <row r="101" spans="1:15" ht="59.4" customHeight="1" x14ac:dyDescent="0.3">
      <c r="A101" s="118" t="s">
        <v>204</v>
      </c>
      <c r="B101" s="456" t="s">
        <v>205</v>
      </c>
      <c r="C101" s="456"/>
      <c r="D101" s="118" t="s">
        <v>466</v>
      </c>
      <c r="E101" s="118"/>
      <c r="F101" s="118" t="s">
        <v>303</v>
      </c>
      <c r="G101" s="118"/>
      <c r="H101" s="273" t="s">
        <v>740</v>
      </c>
      <c r="I101" s="118" t="s">
        <v>30</v>
      </c>
      <c r="J101" s="83">
        <f>K101+L101+M101+N101</f>
        <v>3</v>
      </c>
      <c r="K101" s="83"/>
      <c r="L101" s="83">
        <v>3</v>
      </c>
      <c r="M101" s="83"/>
      <c r="N101" s="83"/>
      <c r="O101" s="7"/>
    </row>
    <row r="102" spans="1:15" ht="75.599999999999994" customHeight="1" x14ac:dyDescent="0.3">
      <c r="A102" s="118" t="s">
        <v>206</v>
      </c>
      <c r="B102" s="456" t="s">
        <v>467</v>
      </c>
      <c r="C102" s="456"/>
      <c r="D102" s="118" t="s">
        <v>468</v>
      </c>
      <c r="E102" s="118"/>
      <c r="F102" s="118" t="s">
        <v>303</v>
      </c>
      <c r="G102" s="118"/>
      <c r="H102" s="278" t="s">
        <v>742</v>
      </c>
      <c r="I102" s="118" t="s">
        <v>207</v>
      </c>
      <c r="J102" s="83">
        <f t="shared" ref="J102:J104" si="4">K102+L102+M102+N102</f>
        <v>1</v>
      </c>
      <c r="K102" s="83">
        <v>1</v>
      </c>
      <c r="L102" s="83"/>
      <c r="M102" s="83"/>
      <c r="N102" s="83"/>
    </row>
    <row r="103" spans="1:15" ht="58.95" customHeight="1" x14ac:dyDescent="0.3">
      <c r="A103" s="171" t="s">
        <v>208</v>
      </c>
      <c r="B103" s="508" t="s">
        <v>209</v>
      </c>
      <c r="C103" s="508"/>
      <c r="D103" s="171" t="s">
        <v>210</v>
      </c>
      <c r="E103" s="171"/>
      <c r="F103" s="171" t="s">
        <v>304</v>
      </c>
      <c r="G103" s="171"/>
      <c r="H103" s="216" t="s">
        <v>741</v>
      </c>
      <c r="I103" s="171" t="s">
        <v>30</v>
      </c>
      <c r="J103" s="289">
        <f>K103+L103+M103+N103</f>
        <v>0</v>
      </c>
      <c r="K103" s="290"/>
      <c r="L103" s="290"/>
      <c r="M103" s="290"/>
      <c r="N103" s="290"/>
    </row>
    <row r="104" spans="1:15" ht="57" customHeight="1" x14ac:dyDescent="0.3">
      <c r="A104" s="171" t="s">
        <v>211</v>
      </c>
      <c r="B104" s="508" t="s">
        <v>212</v>
      </c>
      <c r="C104" s="508"/>
      <c r="D104" s="171" t="s">
        <v>213</v>
      </c>
      <c r="E104" s="171"/>
      <c r="F104" s="171" t="s">
        <v>304</v>
      </c>
      <c r="G104" s="171"/>
      <c r="H104" s="214" t="s">
        <v>750</v>
      </c>
      <c r="I104" s="171" t="s">
        <v>469</v>
      </c>
      <c r="J104" s="289">
        <f t="shared" si="4"/>
        <v>0</v>
      </c>
      <c r="K104" s="290"/>
      <c r="L104" s="290"/>
      <c r="M104" s="290"/>
      <c r="N104" s="290"/>
    </row>
    <row r="105" spans="1:15" ht="15" customHeight="1" x14ac:dyDescent="0.3">
      <c r="A105" s="495" t="s">
        <v>214</v>
      </c>
      <c r="B105" s="467"/>
      <c r="C105" s="467" t="s">
        <v>15</v>
      </c>
      <c r="D105" s="467"/>
      <c r="E105" s="467"/>
      <c r="F105" s="467"/>
      <c r="G105" s="467"/>
      <c r="H105" s="467"/>
      <c r="I105" s="467"/>
      <c r="J105" s="467"/>
      <c r="K105" s="467"/>
      <c r="L105" s="467"/>
      <c r="M105" s="467"/>
      <c r="N105" s="467"/>
    </row>
    <row r="106" spans="1:15" ht="15.75" customHeight="1" x14ac:dyDescent="0.3">
      <c r="A106" s="495"/>
      <c r="B106" s="467"/>
      <c r="C106" s="493" t="s">
        <v>215</v>
      </c>
      <c r="D106" s="493"/>
      <c r="E106" s="493"/>
      <c r="F106" s="493"/>
      <c r="G106" s="493"/>
      <c r="H106" s="493"/>
      <c r="I106" s="493"/>
      <c r="J106" s="493"/>
      <c r="K106" s="493"/>
      <c r="L106" s="493"/>
      <c r="M106" s="493"/>
      <c r="N106" s="493"/>
    </row>
    <row r="107" spans="1:15" ht="15" customHeight="1" x14ac:dyDescent="0.3">
      <c r="A107" s="493" t="s">
        <v>216</v>
      </c>
      <c r="B107" s="467"/>
      <c r="C107" s="467" t="s">
        <v>18</v>
      </c>
      <c r="D107" s="467"/>
      <c r="E107" s="467"/>
      <c r="F107" s="467"/>
      <c r="G107" s="467"/>
      <c r="H107" s="467"/>
      <c r="I107" s="467"/>
      <c r="J107" s="467"/>
      <c r="K107" s="467"/>
      <c r="L107" s="467"/>
      <c r="M107" s="467"/>
      <c r="N107" s="467"/>
    </row>
    <row r="108" spans="1:15" ht="15.75" customHeight="1" x14ac:dyDescent="0.3">
      <c r="A108" s="493"/>
      <c r="B108" s="467"/>
      <c r="C108" s="493" t="s">
        <v>217</v>
      </c>
      <c r="D108" s="493"/>
      <c r="E108" s="493"/>
      <c r="F108" s="493"/>
      <c r="G108" s="493"/>
      <c r="H108" s="493"/>
      <c r="I108" s="493"/>
      <c r="J108" s="493"/>
      <c r="K108" s="493"/>
      <c r="L108" s="493"/>
      <c r="M108" s="493"/>
      <c r="N108" s="493"/>
    </row>
    <row r="109" spans="1:15" ht="49.8" customHeight="1" x14ac:dyDescent="0.3">
      <c r="A109" s="118" t="s">
        <v>218</v>
      </c>
      <c r="B109" s="456" t="s">
        <v>219</v>
      </c>
      <c r="C109" s="456"/>
      <c r="D109" s="118" t="s">
        <v>220</v>
      </c>
      <c r="E109" s="118"/>
      <c r="F109" s="118" t="s">
        <v>303</v>
      </c>
      <c r="G109" s="118"/>
      <c r="H109" s="120" t="s">
        <v>661</v>
      </c>
      <c r="I109" s="118" t="s">
        <v>470</v>
      </c>
      <c r="J109" s="63">
        <f>K109+L109+M109+N109</f>
        <v>14</v>
      </c>
      <c r="K109" s="63">
        <v>14</v>
      </c>
      <c r="L109" s="63"/>
      <c r="M109" s="63"/>
      <c r="N109" s="63"/>
      <c r="O109" s="6"/>
    </row>
    <row r="110" spans="1:15" ht="96" customHeight="1" x14ac:dyDescent="0.3">
      <c r="A110" s="118" t="s">
        <v>221</v>
      </c>
      <c r="B110" s="456" t="s">
        <v>222</v>
      </c>
      <c r="C110" s="456"/>
      <c r="D110" s="118" t="s">
        <v>223</v>
      </c>
      <c r="E110" s="118"/>
      <c r="F110" s="118" t="s">
        <v>303</v>
      </c>
      <c r="G110" s="118"/>
      <c r="H110" s="120" t="s">
        <v>783</v>
      </c>
      <c r="I110" s="118" t="s">
        <v>471</v>
      </c>
      <c r="J110" s="157"/>
      <c r="K110" s="157"/>
      <c r="L110" s="157"/>
      <c r="M110" s="157"/>
      <c r="N110" s="157"/>
    </row>
    <row r="111" spans="1:15" ht="72" customHeight="1" x14ac:dyDescent="0.3">
      <c r="A111" s="118" t="s">
        <v>224</v>
      </c>
      <c r="B111" s="456" t="s">
        <v>225</v>
      </c>
      <c r="C111" s="456"/>
      <c r="D111" s="118" t="s">
        <v>226</v>
      </c>
      <c r="E111" s="118"/>
      <c r="F111" s="118" t="s">
        <v>303</v>
      </c>
      <c r="G111" s="118"/>
      <c r="H111" s="84" t="s">
        <v>662</v>
      </c>
      <c r="I111" s="118" t="s">
        <v>472</v>
      </c>
      <c r="J111" s="63">
        <f>K111+L111+M111</f>
        <v>10</v>
      </c>
      <c r="K111" s="63">
        <v>10</v>
      </c>
      <c r="L111" s="63"/>
      <c r="M111" s="157"/>
      <c r="N111" s="48"/>
    </row>
    <row r="112" spans="1:15" ht="15" customHeight="1" x14ac:dyDescent="0.3">
      <c r="A112" s="493" t="s">
        <v>227</v>
      </c>
      <c r="B112" s="467"/>
      <c r="C112" s="467" t="s">
        <v>18</v>
      </c>
      <c r="D112" s="467"/>
      <c r="E112" s="467"/>
      <c r="F112" s="467"/>
      <c r="G112" s="467"/>
      <c r="H112" s="467"/>
      <c r="I112" s="467"/>
      <c r="J112" s="467"/>
      <c r="K112" s="467"/>
      <c r="L112" s="467"/>
      <c r="M112" s="467"/>
      <c r="N112" s="467"/>
    </row>
    <row r="113" spans="1:16" ht="15.75" customHeight="1" x14ac:dyDescent="0.3">
      <c r="A113" s="493"/>
      <c r="B113" s="467"/>
      <c r="C113" s="493" t="s">
        <v>228</v>
      </c>
      <c r="D113" s="493"/>
      <c r="E113" s="493"/>
      <c r="F113" s="493"/>
      <c r="G113" s="493"/>
      <c r="H113" s="493"/>
      <c r="I113" s="493"/>
      <c r="J113" s="493"/>
      <c r="K113" s="493"/>
      <c r="L113" s="493"/>
      <c r="M113" s="493"/>
      <c r="N113" s="493"/>
    </row>
    <row r="114" spans="1:16" ht="87" customHeight="1" x14ac:dyDescent="0.3">
      <c r="A114" s="118" t="s">
        <v>229</v>
      </c>
      <c r="B114" s="456" t="s">
        <v>473</v>
      </c>
      <c r="C114" s="456"/>
      <c r="D114" s="118" t="s">
        <v>474</v>
      </c>
      <c r="E114" s="172"/>
      <c r="F114" s="118" t="s">
        <v>303</v>
      </c>
      <c r="G114" s="172"/>
      <c r="H114" s="120" t="s">
        <v>663</v>
      </c>
      <c r="I114" s="173" t="s">
        <v>475</v>
      </c>
      <c r="J114" s="63">
        <f>K114+L114+M114</f>
        <v>4</v>
      </c>
      <c r="K114" s="63">
        <v>4</v>
      </c>
      <c r="L114" s="157"/>
      <c r="M114" s="157"/>
      <c r="N114" s="157"/>
    </row>
    <row r="115" spans="1:16" ht="135" customHeight="1" x14ac:dyDescent="0.3">
      <c r="A115" s="118" t="s">
        <v>230</v>
      </c>
      <c r="B115" s="456" t="s">
        <v>476</v>
      </c>
      <c r="C115" s="456"/>
      <c r="D115" s="118" t="s">
        <v>477</v>
      </c>
      <c r="E115" s="163"/>
      <c r="F115" s="163" t="s">
        <v>303</v>
      </c>
      <c r="G115" s="163"/>
      <c r="H115" s="169" t="s">
        <v>664</v>
      </c>
      <c r="I115" s="118" t="s">
        <v>475</v>
      </c>
      <c r="J115" s="63">
        <f t="shared" ref="J115:J118" si="5">K115+L115+M115</f>
        <v>40</v>
      </c>
      <c r="K115" s="63">
        <v>40</v>
      </c>
      <c r="L115" s="63"/>
      <c r="M115" s="48"/>
      <c r="N115" s="48"/>
    </row>
    <row r="116" spans="1:16" ht="85.8" customHeight="1" x14ac:dyDescent="0.3">
      <c r="A116" s="118" t="s">
        <v>231</v>
      </c>
      <c r="B116" s="456" t="s">
        <v>233</v>
      </c>
      <c r="C116" s="456"/>
      <c r="D116" s="118" t="s">
        <v>234</v>
      </c>
      <c r="E116" s="118"/>
      <c r="F116" s="118" t="s">
        <v>303</v>
      </c>
      <c r="G116" s="118"/>
      <c r="H116" s="120" t="s">
        <v>665</v>
      </c>
      <c r="I116" s="118" t="s">
        <v>475</v>
      </c>
      <c r="J116" s="63">
        <f t="shared" si="5"/>
        <v>40</v>
      </c>
      <c r="K116" s="63">
        <v>40</v>
      </c>
      <c r="L116" s="63"/>
      <c r="M116" s="157"/>
      <c r="N116" s="157"/>
      <c r="O116" s="7"/>
      <c r="P116" s="7"/>
    </row>
    <row r="117" spans="1:16" ht="60.6" customHeight="1" x14ac:dyDescent="0.3">
      <c r="A117" s="118" t="s">
        <v>232</v>
      </c>
      <c r="B117" s="456" t="s">
        <v>478</v>
      </c>
      <c r="C117" s="456"/>
      <c r="D117" s="118" t="s">
        <v>479</v>
      </c>
      <c r="E117" s="118"/>
      <c r="F117" s="118" t="s">
        <v>303</v>
      </c>
      <c r="G117" s="118"/>
      <c r="H117" s="120" t="s">
        <v>666</v>
      </c>
      <c r="I117" s="118" t="s">
        <v>475</v>
      </c>
      <c r="J117" s="63">
        <f t="shared" si="5"/>
        <v>0</v>
      </c>
      <c r="K117" s="157"/>
      <c r="L117" s="157"/>
      <c r="M117" s="157"/>
      <c r="N117" s="157"/>
    </row>
    <row r="118" spans="1:16" ht="95.4" customHeight="1" x14ac:dyDescent="0.3">
      <c r="A118" s="118" t="s">
        <v>235</v>
      </c>
      <c r="B118" s="456" t="s">
        <v>236</v>
      </c>
      <c r="C118" s="456"/>
      <c r="D118" s="118" t="s">
        <v>624</v>
      </c>
      <c r="E118" s="118"/>
      <c r="F118" s="118" t="s">
        <v>303</v>
      </c>
      <c r="G118" s="118"/>
      <c r="H118" s="84" t="s">
        <v>753</v>
      </c>
      <c r="I118" s="118" t="s">
        <v>480</v>
      </c>
      <c r="J118" s="63">
        <f t="shared" si="5"/>
        <v>28.9</v>
      </c>
      <c r="K118" s="157">
        <v>28.9</v>
      </c>
      <c r="L118" s="48"/>
      <c r="M118" s="48"/>
      <c r="N118" s="48"/>
    </row>
    <row r="119" spans="1:16" ht="15" customHeight="1" x14ac:dyDescent="0.3">
      <c r="A119" s="295" t="s">
        <v>237</v>
      </c>
      <c r="B119" s="298"/>
      <c r="C119" s="511" t="s">
        <v>762</v>
      </c>
      <c r="D119" s="511"/>
      <c r="E119" s="511"/>
      <c r="F119" s="511"/>
      <c r="G119" s="511"/>
      <c r="H119" s="511"/>
      <c r="I119" s="511"/>
      <c r="J119" s="511"/>
      <c r="K119" s="511"/>
      <c r="L119" s="511"/>
      <c r="M119" s="511"/>
      <c r="N119" s="512"/>
    </row>
    <row r="120" spans="1:16" ht="277.8" customHeight="1" x14ac:dyDescent="0.3">
      <c r="A120" s="151" t="s">
        <v>238</v>
      </c>
      <c r="B120" s="456" t="s">
        <v>239</v>
      </c>
      <c r="C120" s="456"/>
      <c r="D120" s="151" t="s">
        <v>240</v>
      </c>
      <c r="E120" s="151"/>
      <c r="F120" s="151" t="s">
        <v>303</v>
      </c>
      <c r="G120" s="151" t="s">
        <v>303</v>
      </c>
      <c r="H120" s="168" t="s">
        <v>667</v>
      </c>
      <c r="I120" s="151" t="s">
        <v>481</v>
      </c>
      <c r="J120" s="63">
        <f t="shared" ref="J120:J122" si="6">K120+L120+M120</f>
        <v>7</v>
      </c>
      <c r="K120" s="63">
        <v>7</v>
      </c>
      <c r="L120" s="63"/>
      <c r="M120" s="157"/>
      <c r="N120" s="157"/>
    </row>
    <row r="121" spans="1:16" ht="34.950000000000003" customHeight="1" x14ac:dyDescent="0.3">
      <c r="A121" s="119" t="s">
        <v>241</v>
      </c>
      <c r="B121" s="510" t="s">
        <v>242</v>
      </c>
      <c r="C121" s="510"/>
      <c r="D121" s="119" t="s">
        <v>243</v>
      </c>
      <c r="E121" s="119"/>
      <c r="F121" s="23"/>
      <c r="G121" s="119"/>
      <c r="H121" s="91" t="s">
        <v>751</v>
      </c>
      <c r="I121" s="280" t="s">
        <v>30</v>
      </c>
      <c r="J121" s="291">
        <f>K121+L121+M121+N121</f>
        <v>3.9</v>
      </c>
      <c r="K121" s="291">
        <v>3.9</v>
      </c>
      <c r="L121" s="291"/>
      <c r="M121" s="291"/>
      <c r="N121" s="291"/>
      <c r="O121" s="101"/>
      <c r="P121" s="101"/>
    </row>
    <row r="122" spans="1:16" ht="111" customHeight="1" x14ac:dyDescent="0.3">
      <c r="A122" s="160" t="s">
        <v>244</v>
      </c>
      <c r="B122" s="509" t="s">
        <v>482</v>
      </c>
      <c r="C122" s="509"/>
      <c r="D122" s="160" t="s">
        <v>483</v>
      </c>
      <c r="E122" s="160"/>
      <c r="F122" s="160" t="s">
        <v>303</v>
      </c>
      <c r="G122" s="160"/>
      <c r="H122" s="241" t="s">
        <v>709</v>
      </c>
      <c r="I122" s="160" t="s">
        <v>484</v>
      </c>
      <c r="J122" s="156">
        <f t="shared" si="6"/>
        <v>68</v>
      </c>
      <c r="K122" s="292">
        <v>68</v>
      </c>
      <c r="L122" s="292">
        <v>0</v>
      </c>
      <c r="M122" s="292"/>
      <c r="N122" s="129"/>
    </row>
    <row r="123" spans="1:16" ht="15" customHeight="1" x14ac:dyDescent="0.3">
      <c r="A123" s="58"/>
      <c r="B123" s="59"/>
      <c r="C123" s="59"/>
      <c r="D123" s="59"/>
      <c r="E123" s="59"/>
      <c r="F123" s="59"/>
      <c r="G123" s="59"/>
      <c r="H123" s="59"/>
      <c r="I123" s="293" t="s">
        <v>311</v>
      </c>
      <c r="J123" s="294">
        <f t="shared" ref="J123:O123" si="7">J9+J10+J11+J12+J13+J14+J15+J16+J17+J18+J21+J22+J23+J24+J27+J28+J29+J30+J31+J32+J33+J38+J39+J40+J41+J43+J44+J45+J46+J48+J49+J50+J51+J52+J55+J56+J57+J58+J61+J62+J63+J64+J65+J66+J67+J68+J73+J74+J75+J76+J77+J78+J79+J84+J85+J88+J89+J90+J91+J94+J95+J98+J99+J100+J101+J102+J103+J104+J109+J110+J111+J114+J115+J116+J117+J118+J120+J121+J122</f>
        <v>10652.18</v>
      </c>
      <c r="K123" s="294">
        <f t="shared" si="7"/>
        <v>6529.24</v>
      </c>
      <c r="L123" s="294">
        <f t="shared" si="7"/>
        <v>2924.9500000000003</v>
      </c>
      <c r="M123" s="294">
        <f t="shared" si="7"/>
        <v>849</v>
      </c>
      <c r="N123" s="294">
        <f t="shared" si="7"/>
        <v>348.99</v>
      </c>
      <c r="O123" s="130">
        <f t="shared" si="7"/>
        <v>0</v>
      </c>
    </row>
  </sheetData>
  <mergeCells count="155">
    <mergeCell ref="B111:C111"/>
    <mergeCell ref="B109:C109"/>
    <mergeCell ref="B110:C110"/>
    <mergeCell ref="B101:C101"/>
    <mergeCell ref="B102:C102"/>
    <mergeCell ref="B99:C99"/>
    <mergeCell ref="B100:C100"/>
    <mergeCell ref="B105:B106"/>
    <mergeCell ref="C87:N87"/>
    <mergeCell ref="B88:C88"/>
    <mergeCell ref="B89:C89"/>
    <mergeCell ref="B90:C90"/>
    <mergeCell ref="B96:B97"/>
    <mergeCell ref="C96:N96"/>
    <mergeCell ref="C97:N97"/>
    <mergeCell ref="C92:N92"/>
    <mergeCell ref="C93:N93"/>
    <mergeCell ref="B98:C98"/>
    <mergeCell ref="B91:C91"/>
    <mergeCell ref="B85:C85"/>
    <mergeCell ref="B41:C41"/>
    <mergeCell ref="A43:A44"/>
    <mergeCell ref="I43:I44"/>
    <mergeCell ref="B43:C44"/>
    <mergeCell ref="B73:C73"/>
    <mergeCell ref="B56:C56"/>
    <mergeCell ref="A86:A87"/>
    <mergeCell ref="B86:B87"/>
    <mergeCell ref="C86:N86"/>
    <mergeCell ref="A80:A81"/>
    <mergeCell ref="B80:B81"/>
    <mergeCell ref="A82:A83"/>
    <mergeCell ref="B82:B83"/>
    <mergeCell ref="B78:C78"/>
    <mergeCell ref="B79:C79"/>
    <mergeCell ref="B76:C76"/>
    <mergeCell ref="A61:A68"/>
    <mergeCell ref="B77:C77"/>
    <mergeCell ref="B84:C84"/>
    <mergeCell ref="B74:C74"/>
    <mergeCell ref="B75:C75"/>
    <mergeCell ref="C83:N83"/>
    <mergeCell ref="C82:N82"/>
    <mergeCell ref="B116:C116"/>
    <mergeCell ref="B117:C117"/>
    <mergeCell ref="B114:C114"/>
    <mergeCell ref="B115:C115"/>
    <mergeCell ref="A112:A113"/>
    <mergeCell ref="B112:B113"/>
    <mergeCell ref="C112:N112"/>
    <mergeCell ref="C113:N113"/>
    <mergeCell ref="B122:C122"/>
    <mergeCell ref="B120:C120"/>
    <mergeCell ref="B121:C121"/>
    <mergeCell ref="B118:C118"/>
    <mergeCell ref="C119:N119"/>
    <mergeCell ref="A107:A108"/>
    <mergeCell ref="B107:B108"/>
    <mergeCell ref="B103:C103"/>
    <mergeCell ref="B104:C104"/>
    <mergeCell ref="C108:N108"/>
    <mergeCell ref="C107:N107"/>
    <mergeCell ref="C106:N106"/>
    <mergeCell ref="C105:N105"/>
    <mergeCell ref="A92:A93"/>
    <mergeCell ref="B92:B93"/>
    <mergeCell ref="B94:C94"/>
    <mergeCell ref="B95:C95"/>
    <mergeCell ref="A105:A106"/>
    <mergeCell ref="A96:A97"/>
    <mergeCell ref="C81:N81"/>
    <mergeCell ref="C80:N80"/>
    <mergeCell ref="A69:A70"/>
    <mergeCell ref="B69:B70"/>
    <mergeCell ref="A71:A72"/>
    <mergeCell ref="B71:B72"/>
    <mergeCell ref="C72:N72"/>
    <mergeCell ref="B57:C57"/>
    <mergeCell ref="A59:A60"/>
    <mergeCell ref="B59:B60"/>
    <mergeCell ref="C59:N59"/>
    <mergeCell ref="C60:N60"/>
    <mergeCell ref="C71:N71"/>
    <mergeCell ref="C70:N70"/>
    <mergeCell ref="C69:N69"/>
    <mergeCell ref="I61:I68"/>
    <mergeCell ref="B61:C68"/>
    <mergeCell ref="B58:C58"/>
    <mergeCell ref="C47:N47"/>
    <mergeCell ref="B45:C45"/>
    <mergeCell ref="B46:C46"/>
    <mergeCell ref="C42:N42"/>
    <mergeCell ref="A53:A54"/>
    <mergeCell ref="B53:B54"/>
    <mergeCell ref="C53:N53"/>
    <mergeCell ref="C54:N54"/>
    <mergeCell ref="B55:C55"/>
    <mergeCell ref="B50:C50"/>
    <mergeCell ref="B51:C51"/>
    <mergeCell ref="B48:C48"/>
    <mergeCell ref="B49:C49"/>
    <mergeCell ref="B52:C52"/>
    <mergeCell ref="B38:C38"/>
    <mergeCell ref="A39:A40"/>
    <mergeCell ref="B39:C40"/>
    <mergeCell ref="I39:I40"/>
    <mergeCell ref="A34:A35"/>
    <mergeCell ref="B34:B35"/>
    <mergeCell ref="C34:N34"/>
    <mergeCell ref="C35:N35"/>
    <mergeCell ref="A36:A37"/>
    <mergeCell ref="B36:B37"/>
    <mergeCell ref="C36:N36"/>
    <mergeCell ref="C37:N37"/>
    <mergeCell ref="A2:A5"/>
    <mergeCell ref="B21:C21"/>
    <mergeCell ref="B8:N8"/>
    <mergeCell ref="H3:H5"/>
    <mergeCell ref="B2:C5"/>
    <mergeCell ref="G3:G5"/>
    <mergeCell ref="F3:F5"/>
    <mergeCell ref="E3:E5"/>
    <mergeCell ref="H2:N2"/>
    <mergeCell ref="F2:G2"/>
    <mergeCell ref="D2:D5"/>
    <mergeCell ref="B6:N6"/>
    <mergeCell ref="B7:N7"/>
    <mergeCell ref="J3:J5"/>
    <mergeCell ref="B17:C17"/>
    <mergeCell ref="B18:C18"/>
    <mergeCell ref="B16:C16"/>
    <mergeCell ref="A19:A20"/>
    <mergeCell ref="B19:B20"/>
    <mergeCell ref="C19:N19"/>
    <mergeCell ref="C20:N20"/>
    <mergeCell ref="B14:C14"/>
    <mergeCell ref="B15:C15"/>
    <mergeCell ref="B24:C24"/>
    <mergeCell ref="B33:C33"/>
    <mergeCell ref="B32:C32"/>
    <mergeCell ref="B12:C12"/>
    <mergeCell ref="B13:C13"/>
    <mergeCell ref="B11:C11"/>
    <mergeCell ref="B9:C9"/>
    <mergeCell ref="B10:C10"/>
    <mergeCell ref="K3:N4"/>
    <mergeCell ref="B22:C22"/>
    <mergeCell ref="B23:C23"/>
    <mergeCell ref="B29:C29"/>
    <mergeCell ref="B31:C31"/>
    <mergeCell ref="B27:C27"/>
    <mergeCell ref="B30:C30"/>
    <mergeCell ref="C25:N25"/>
    <mergeCell ref="C26:N26"/>
    <mergeCell ref="B28:C28"/>
  </mergeCells>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abSelected="1" topLeftCell="A49" zoomScaleNormal="100" workbookViewId="0">
      <selection activeCell="H26" sqref="H26:H29"/>
    </sheetView>
  </sheetViews>
  <sheetFormatPr defaultRowHeight="14.4" x14ac:dyDescent="0.3"/>
  <cols>
    <col min="1" max="1" width="7" style="3" customWidth="1"/>
    <col min="3" max="3" width="8.44140625" customWidth="1"/>
    <col min="4" max="4" width="19.88671875" customWidth="1"/>
    <col min="5" max="5" width="3.5546875" customWidth="1"/>
    <col min="6" max="6" width="4.109375" customWidth="1"/>
    <col min="7" max="7" width="3.88671875" customWidth="1"/>
    <col min="8" max="8" width="38.33203125" customWidth="1"/>
    <col min="9" max="9" width="13.109375" customWidth="1"/>
    <col min="10" max="10" width="5.44140625" customWidth="1"/>
    <col min="11" max="11" width="4.77734375" customWidth="1"/>
    <col min="12" max="12" width="4.5546875" customWidth="1"/>
    <col min="13" max="13" width="4.6640625" customWidth="1"/>
    <col min="14" max="14" width="4.5546875" customWidth="1"/>
  </cols>
  <sheetData>
    <row r="1" spans="1:15" ht="15" thickBot="1" x14ac:dyDescent="0.35"/>
    <row r="2" spans="1:15" ht="15" thickBot="1" x14ac:dyDescent="0.35">
      <c r="A2" s="470" t="s">
        <v>0</v>
      </c>
      <c r="B2" s="476" t="s">
        <v>1</v>
      </c>
      <c r="C2" s="477"/>
      <c r="D2" s="470" t="s">
        <v>2</v>
      </c>
      <c r="E2" s="22"/>
      <c r="F2" s="487"/>
      <c r="G2" s="487"/>
      <c r="H2" s="485" t="s">
        <v>594</v>
      </c>
      <c r="I2" s="485"/>
      <c r="J2" s="485"/>
      <c r="K2" s="485"/>
      <c r="L2" s="485"/>
      <c r="M2" s="485"/>
      <c r="N2" s="486"/>
    </row>
    <row r="3" spans="1:15" ht="30.75" customHeight="1" x14ac:dyDescent="0.3">
      <c r="A3" s="471"/>
      <c r="B3" s="478"/>
      <c r="C3" s="479"/>
      <c r="D3" s="471"/>
      <c r="E3" s="482" t="s">
        <v>302</v>
      </c>
      <c r="F3" s="482" t="s">
        <v>3</v>
      </c>
      <c r="G3" s="482" t="s">
        <v>4</v>
      </c>
      <c r="H3" s="470" t="s">
        <v>5</v>
      </c>
      <c r="I3" s="580" t="s">
        <v>6</v>
      </c>
      <c r="J3" s="582" t="s">
        <v>325</v>
      </c>
      <c r="K3" s="457" t="s">
        <v>324</v>
      </c>
      <c r="L3" s="458"/>
      <c r="M3" s="458"/>
      <c r="N3" s="459"/>
    </row>
    <row r="4" spans="1:15" ht="15" thickBot="1" x14ac:dyDescent="0.35">
      <c r="A4" s="471"/>
      <c r="B4" s="478"/>
      <c r="C4" s="479"/>
      <c r="D4" s="471"/>
      <c r="E4" s="483"/>
      <c r="F4" s="483"/>
      <c r="G4" s="483"/>
      <c r="H4" s="471"/>
      <c r="I4" s="581"/>
      <c r="J4" s="583"/>
      <c r="K4" s="460"/>
      <c r="L4" s="461"/>
      <c r="M4" s="461"/>
      <c r="N4" s="462"/>
    </row>
    <row r="5" spans="1:15" ht="75" customHeight="1" thickBot="1" x14ac:dyDescent="0.35">
      <c r="A5" s="576"/>
      <c r="B5" s="577"/>
      <c r="C5" s="578"/>
      <c r="D5" s="576"/>
      <c r="E5" s="579"/>
      <c r="F5" s="579"/>
      <c r="G5" s="579"/>
      <c r="H5" s="576"/>
      <c r="I5" s="581"/>
      <c r="J5" s="584"/>
      <c r="K5" s="106" t="s">
        <v>7</v>
      </c>
      <c r="L5" s="106" t="s">
        <v>8</v>
      </c>
      <c r="M5" s="106" t="s">
        <v>9</v>
      </c>
      <c r="N5" s="106" t="s">
        <v>10</v>
      </c>
    </row>
    <row r="6" spans="1:15" ht="15.75" customHeight="1" thickBot="1" x14ac:dyDescent="0.35">
      <c r="A6" s="299" t="s">
        <v>245</v>
      </c>
      <c r="B6" s="300"/>
      <c r="C6" s="301"/>
      <c r="D6" s="574" t="s">
        <v>763</v>
      </c>
      <c r="E6" s="574"/>
      <c r="F6" s="574"/>
      <c r="G6" s="574"/>
      <c r="H6" s="574"/>
      <c r="I6" s="574"/>
      <c r="J6" s="574"/>
      <c r="K6" s="574"/>
      <c r="L6" s="574"/>
      <c r="M6" s="574"/>
      <c r="N6" s="575"/>
    </row>
    <row r="7" spans="1:15" ht="13.5" customHeight="1" thickBot="1" x14ac:dyDescent="0.35">
      <c r="A7" s="299" t="s">
        <v>246</v>
      </c>
      <c r="B7" s="300"/>
      <c r="C7" s="301"/>
      <c r="D7" s="536" t="s">
        <v>764</v>
      </c>
      <c r="E7" s="536"/>
      <c r="F7" s="536"/>
      <c r="G7" s="536"/>
      <c r="H7" s="536"/>
      <c r="I7" s="536"/>
      <c r="J7" s="536"/>
      <c r="K7" s="536"/>
      <c r="L7" s="536"/>
      <c r="M7" s="536"/>
      <c r="N7" s="554"/>
    </row>
    <row r="8" spans="1:15" ht="12.75" customHeight="1" thickBot="1" x14ac:dyDescent="0.35">
      <c r="A8" s="302" t="s">
        <v>247</v>
      </c>
      <c r="B8" s="300"/>
      <c r="C8" s="301"/>
      <c r="D8" s="536" t="s">
        <v>765</v>
      </c>
      <c r="E8" s="536"/>
      <c r="F8" s="536"/>
      <c r="G8" s="536"/>
      <c r="H8" s="536"/>
      <c r="I8" s="536"/>
      <c r="J8" s="536"/>
      <c r="K8" s="536"/>
      <c r="L8" s="536"/>
      <c r="M8" s="536"/>
      <c r="N8" s="537"/>
    </row>
    <row r="9" spans="1:15" ht="23.4" customHeight="1" x14ac:dyDescent="0.3">
      <c r="A9" s="541" t="s">
        <v>248</v>
      </c>
      <c r="B9" s="557" t="s">
        <v>249</v>
      </c>
      <c r="C9" s="558"/>
      <c r="D9" s="563" t="s">
        <v>250</v>
      </c>
      <c r="E9" s="541"/>
      <c r="F9" s="568" t="s">
        <v>303</v>
      </c>
      <c r="G9" s="541"/>
      <c r="H9" s="187" t="s">
        <v>703</v>
      </c>
      <c r="I9" s="563" t="s">
        <v>328</v>
      </c>
      <c r="J9" s="570">
        <v>83.3</v>
      </c>
      <c r="K9" s="572"/>
      <c r="L9" s="572"/>
      <c r="M9" s="570">
        <v>32.375999999999998</v>
      </c>
      <c r="N9" s="570">
        <v>50.9</v>
      </c>
    </row>
    <row r="10" spans="1:15" ht="48" customHeight="1" thickBot="1" x14ac:dyDescent="0.35">
      <c r="A10" s="543"/>
      <c r="B10" s="561"/>
      <c r="C10" s="562"/>
      <c r="D10" s="565"/>
      <c r="E10" s="543"/>
      <c r="F10" s="569"/>
      <c r="G10" s="543"/>
      <c r="H10" s="233" t="s">
        <v>723</v>
      </c>
      <c r="I10" s="565"/>
      <c r="J10" s="571"/>
      <c r="K10" s="573"/>
      <c r="L10" s="573"/>
      <c r="M10" s="571"/>
      <c r="N10" s="571"/>
    </row>
    <row r="11" spans="1:15" ht="12.6" customHeight="1" x14ac:dyDescent="0.3">
      <c r="A11" s="541" t="s">
        <v>251</v>
      </c>
      <c r="B11" s="557" t="s">
        <v>252</v>
      </c>
      <c r="C11" s="558"/>
      <c r="D11" s="563" t="s">
        <v>253</v>
      </c>
      <c r="E11" s="541"/>
      <c r="F11" s="568" t="s">
        <v>303</v>
      </c>
      <c r="G11" s="541"/>
      <c r="H11" s="187" t="s">
        <v>704</v>
      </c>
      <c r="I11" s="563" t="s">
        <v>328</v>
      </c>
      <c r="J11" s="570">
        <v>349.5</v>
      </c>
      <c r="K11" s="570"/>
      <c r="L11" s="570"/>
      <c r="M11" s="570">
        <v>108.006</v>
      </c>
      <c r="N11" s="570">
        <v>241.5</v>
      </c>
    </row>
    <row r="12" spans="1:15" ht="71.400000000000006" customHeight="1" thickBot="1" x14ac:dyDescent="0.35">
      <c r="A12" s="543"/>
      <c r="B12" s="561"/>
      <c r="C12" s="562"/>
      <c r="D12" s="565"/>
      <c r="E12" s="543"/>
      <c r="F12" s="569"/>
      <c r="G12" s="543"/>
      <c r="H12" s="233" t="s">
        <v>722</v>
      </c>
      <c r="I12" s="565"/>
      <c r="J12" s="571"/>
      <c r="K12" s="571"/>
      <c r="L12" s="571"/>
      <c r="M12" s="571"/>
      <c r="N12" s="571"/>
    </row>
    <row r="13" spans="1:15" ht="48" customHeight="1" thickBot="1" x14ac:dyDescent="0.35">
      <c r="A13" s="234" t="s">
        <v>254</v>
      </c>
      <c r="B13" s="522" t="s">
        <v>255</v>
      </c>
      <c r="C13" s="523"/>
      <c r="D13" s="233" t="s">
        <v>256</v>
      </c>
      <c r="E13" s="176"/>
      <c r="F13" s="235"/>
      <c r="G13" s="176" t="s">
        <v>303</v>
      </c>
      <c r="H13" s="233" t="s">
        <v>588</v>
      </c>
      <c r="I13" s="233" t="s">
        <v>328</v>
      </c>
      <c r="J13" s="132"/>
      <c r="K13" s="133"/>
      <c r="L13" s="133"/>
      <c r="M13" s="133"/>
      <c r="N13" s="133"/>
      <c r="O13" s="7"/>
    </row>
    <row r="14" spans="1:15" ht="84" customHeight="1" thickBot="1" x14ac:dyDescent="0.35">
      <c r="A14" s="178" t="s">
        <v>257</v>
      </c>
      <c r="B14" s="524" t="s">
        <v>258</v>
      </c>
      <c r="C14" s="525"/>
      <c r="D14" s="192" t="s">
        <v>259</v>
      </c>
      <c r="E14" s="178"/>
      <c r="F14" s="319" t="s">
        <v>303</v>
      </c>
      <c r="G14" s="320"/>
      <c r="H14" s="192" t="s">
        <v>770</v>
      </c>
      <c r="I14" s="192" t="s">
        <v>328</v>
      </c>
      <c r="J14" s="321">
        <v>288.60000000000002</v>
      </c>
      <c r="K14" s="322"/>
      <c r="L14" s="322"/>
      <c r="M14" s="321">
        <v>65.486999999999995</v>
      </c>
      <c r="N14" s="321">
        <v>223.1</v>
      </c>
    </row>
    <row r="15" spans="1:15" ht="16.2" customHeight="1" thickBot="1" x14ac:dyDescent="0.35">
      <c r="A15" s="316" t="s">
        <v>260</v>
      </c>
      <c r="B15" s="317"/>
      <c r="C15" s="318"/>
      <c r="D15" s="549" t="s">
        <v>766</v>
      </c>
      <c r="E15" s="549"/>
      <c r="F15" s="549"/>
      <c r="G15" s="549"/>
      <c r="H15" s="549"/>
      <c r="I15" s="549"/>
      <c r="J15" s="549"/>
      <c r="K15" s="549"/>
      <c r="L15" s="549"/>
      <c r="M15" s="549"/>
      <c r="N15" s="550"/>
    </row>
    <row r="16" spans="1:15" ht="72.599999999999994" customHeight="1" thickBot="1" x14ac:dyDescent="0.35">
      <c r="A16" s="234" t="s">
        <v>485</v>
      </c>
      <c r="B16" s="551" t="s">
        <v>261</v>
      </c>
      <c r="C16" s="552"/>
      <c r="D16" s="233" t="s">
        <v>486</v>
      </c>
      <c r="E16" s="236"/>
      <c r="F16" s="236"/>
      <c r="G16" s="236" t="s">
        <v>303</v>
      </c>
      <c r="H16" s="237" t="s">
        <v>588</v>
      </c>
      <c r="I16" s="237" t="s">
        <v>329</v>
      </c>
      <c r="J16" s="238"/>
      <c r="K16" s="238"/>
      <c r="L16" s="238"/>
      <c r="M16" s="238"/>
      <c r="N16" s="238"/>
    </row>
    <row r="17" spans="1:15" ht="73.95" customHeight="1" thickBot="1" x14ac:dyDescent="0.35">
      <c r="A17" s="234" t="s">
        <v>262</v>
      </c>
      <c r="B17" s="522" t="s">
        <v>263</v>
      </c>
      <c r="C17" s="523"/>
      <c r="D17" s="176" t="s">
        <v>264</v>
      </c>
      <c r="E17" s="24"/>
      <c r="F17" s="236" t="s">
        <v>303</v>
      </c>
      <c r="G17" s="236"/>
      <c r="H17" s="237" t="s">
        <v>576</v>
      </c>
      <c r="I17" s="233" t="s">
        <v>329</v>
      </c>
      <c r="J17" s="134"/>
      <c r="K17" s="135"/>
      <c r="L17" s="135"/>
      <c r="M17" s="135"/>
      <c r="N17" s="135"/>
    </row>
    <row r="18" spans="1:15" ht="71.400000000000006" customHeight="1" thickBot="1" x14ac:dyDescent="0.35">
      <c r="A18" s="181" t="s">
        <v>265</v>
      </c>
      <c r="B18" s="524" t="s">
        <v>488</v>
      </c>
      <c r="C18" s="525"/>
      <c r="D18" s="233" t="s">
        <v>487</v>
      </c>
      <c r="E18" s="233"/>
      <c r="F18" s="237" t="s">
        <v>303</v>
      </c>
      <c r="G18" s="149"/>
      <c r="H18" s="237" t="s">
        <v>721</v>
      </c>
      <c r="I18" s="233" t="s">
        <v>329</v>
      </c>
      <c r="J18" s="239">
        <f>K18+L18+M18+N18</f>
        <v>2216.6999999999998</v>
      </c>
      <c r="K18" s="240"/>
      <c r="L18" s="240"/>
      <c r="M18" s="240" t="s">
        <v>705</v>
      </c>
      <c r="N18" s="323">
        <v>1114.5</v>
      </c>
    </row>
    <row r="19" spans="1:15" ht="84.6" customHeight="1" thickBot="1" x14ac:dyDescent="0.35">
      <c r="A19" s="192" t="s">
        <v>625</v>
      </c>
      <c r="B19" s="524" t="s">
        <v>626</v>
      </c>
      <c r="C19" s="525"/>
      <c r="D19" s="263" t="s">
        <v>627</v>
      </c>
      <c r="E19" s="263"/>
      <c r="F19" s="263" t="s">
        <v>303</v>
      </c>
      <c r="G19" s="263"/>
      <c r="H19" s="263" t="s">
        <v>716</v>
      </c>
      <c r="I19" s="262" t="s">
        <v>490</v>
      </c>
      <c r="J19" s="239">
        <f>K19+L19+M19+N19</f>
        <v>3</v>
      </c>
      <c r="K19" s="240" t="s">
        <v>718</v>
      </c>
      <c r="L19" s="240"/>
      <c r="M19" s="240" t="s">
        <v>717</v>
      </c>
      <c r="N19" s="239">
        <v>0</v>
      </c>
    </row>
    <row r="20" spans="1:15" ht="77.400000000000006" customHeight="1" thickBot="1" x14ac:dyDescent="0.35">
      <c r="A20" s="175" t="s">
        <v>266</v>
      </c>
      <c r="B20" s="522" t="s">
        <v>267</v>
      </c>
      <c r="C20" s="523"/>
      <c r="D20" s="176" t="s">
        <v>489</v>
      </c>
      <c r="E20" s="24"/>
      <c r="F20" s="176" t="s">
        <v>303</v>
      </c>
      <c r="G20" s="24"/>
      <c r="H20" s="177" t="s">
        <v>669</v>
      </c>
      <c r="I20" s="177" t="s">
        <v>490</v>
      </c>
      <c r="J20" s="134"/>
      <c r="K20" s="65"/>
      <c r="L20" s="65"/>
      <c r="M20" s="65"/>
      <c r="N20" s="65"/>
    </row>
    <row r="21" spans="1:15" ht="84.6" customHeight="1" thickBot="1" x14ac:dyDescent="0.35">
      <c r="A21" s="182" t="s">
        <v>268</v>
      </c>
      <c r="B21" s="547" t="s">
        <v>269</v>
      </c>
      <c r="C21" s="548"/>
      <c r="D21" s="183" t="s">
        <v>270</v>
      </c>
      <c r="E21" s="136"/>
      <c r="F21" s="183" t="s">
        <v>304</v>
      </c>
      <c r="G21" s="183"/>
      <c r="H21" s="232" t="s">
        <v>785</v>
      </c>
      <c r="I21" s="232" t="s">
        <v>490</v>
      </c>
      <c r="J21" s="67"/>
      <c r="K21" s="67"/>
      <c r="L21" s="67"/>
      <c r="M21" s="67"/>
      <c r="N21" s="67"/>
    </row>
    <row r="22" spans="1:15" ht="12.75" customHeight="1" thickBot="1" x14ac:dyDescent="0.35">
      <c r="A22" s="311" t="s">
        <v>271</v>
      </c>
      <c r="B22" s="313"/>
      <c r="C22" s="312"/>
      <c r="D22" s="536" t="s">
        <v>777</v>
      </c>
      <c r="E22" s="536"/>
      <c r="F22" s="536"/>
      <c r="G22" s="536"/>
      <c r="H22" s="536"/>
      <c r="I22" s="536"/>
      <c r="J22" s="536"/>
      <c r="K22" s="536"/>
      <c r="L22" s="536"/>
      <c r="M22" s="536"/>
      <c r="N22" s="554"/>
    </row>
    <row r="23" spans="1:15" ht="12.75" customHeight="1" thickBot="1" x14ac:dyDescent="0.35">
      <c r="A23" s="310" t="s">
        <v>272</v>
      </c>
      <c r="B23" s="313"/>
      <c r="C23" s="312"/>
      <c r="D23" s="536" t="s">
        <v>778</v>
      </c>
      <c r="E23" s="536"/>
      <c r="F23" s="536"/>
      <c r="G23" s="536"/>
      <c r="H23" s="536"/>
      <c r="I23" s="536"/>
      <c r="J23" s="536"/>
      <c r="K23" s="536"/>
      <c r="L23" s="536"/>
      <c r="M23" s="536"/>
      <c r="N23" s="537"/>
    </row>
    <row r="24" spans="1:15" ht="133.80000000000001" customHeight="1" thickBot="1" x14ac:dyDescent="0.35">
      <c r="A24" s="185" t="s">
        <v>273</v>
      </c>
      <c r="B24" s="555" t="s">
        <v>491</v>
      </c>
      <c r="C24" s="556"/>
      <c r="D24" s="186" t="s">
        <v>492</v>
      </c>
      <c r="E24" s="68"/>
      <c r="F24" s="242" t="s">
        <v>303</v>
      </c>
      <c r="G24" s="242"/>
      <c r="H24" s="186" t="s">
        <v>720</v>
      </c>
      <c r="I24" s="186" t="s">
        <v>493</v>
      </c>
      <c r="J24" s="314">
        <f>K24+L24+M24+N24</f>
        <v>0</v>
      </c>
      <c r="K24" s="89"/>
      <c r="L24" s="89"/>
      <c r="M24" s="89"/>
      <c r="N24" s="89"/>
      <c r="O24" s="26"/>
    </row>
    <row r="25" spans="1:15" ht="144" customHeight="1" thickBot="1" x14ac:dyDescent="0.35">
      <c r="A25" s="178" t="s">
        <v>274</v>
      </c>
      <c r="B25" s="522" t="s">
        <v>275</v>
      </c>
      <c r="C25" s="553"/>
      <c r="D25" s="180" t="s">
        <v>494</v>
      </c>
      <c r="E25" s="107"/>
      <c r="F25" s="179" t="s">
        <v>303</v>
      </c>
      <c r="G25" s="243"/>
      <c r="H25" s="231" t="s">
        <v>710</v>
      </c>
      <c r="I25" s="180" t="s">
        <v>495</v>
      </c>
      <c r="J25" s="315">
        <f>K25+L25+M25+N25</f>
        <v>0</v>
      </c>
      <c r="K25" s="108"/>
      <c r="L25" s="108"/>
      <c r="M25" s="108"/>
      <c r="N25" s="109"/>
    </row>
    <row r="26" spans="1:15" ht="25.5" customHeight="1" thickBot="1" x14ac:dyDescent="0.35">
      <c r="A26" s="541" t="s">
        <v>276</v>
      </c>
      <c r="B26" s="557" t="s">
        <v>277</v>
      </c>
      <c r="C26" s="558"/>
      <c r="D26" s="187" t="s">
        <v>306</v>
      </c>
      <c r="E26" s="187">
        <v>4</v>
      </c>
      <c r="F26" s="137"/>
      <c r="G26" s="248">
        <v>4</v>
      </c>
      <c r="H26" s="563" t="s">
        <v>330</v>
      </c>
      <c r="I26" s="563" t="s">
        <v>490</v>
      </c>
      <c r="J26" s="249">
        <f>K26+L26+M26+N26</f>
        <v>75.600000000000009</v>
      </c>
      <c r="K26" s="250">
        <v>69.400000000000006</v>
      </c>
      <c r="L26" s="250">
        <v>6.2</v>
      </c>
      <c r="M26" s="251"/>
      <c r="N26" s="250"/>
    </row>
    <row r="27" spans="1:15" ht="27" customHeight="1" thickBot="1" x14ac:dyDescent="0.35">
      <c r="A27" s="542"/>
      <c r="B27" s="559"/>
      <c r="C27" s="560"/>
      <c r="D27" s="188" t="s">
        <v>307</v>
      </c>
      <c r="E27" s="188">
        <v>500</v>
      </c>
      <c r="F27" s="138"/>
      <c r="G27" s="188">
        <v>509</v>
      </c>
      <c r="H27" s="564"/>
      <c r="I27" s="566"/>
      <c r="J27" s="249">
        <v>22.2</v>
      </c>
      <c r="K27" s="252">
        <v>22.2</v>
      </c>
      <c r="L27" s="253"/>
      <c r="M27" s="253"/>
      <c r="N27" s="252"/>
    </row>
    <row r="28" spans="1:15" ht="27" customHeight="1" thickBot="1" x14ac:dyDescent="0.35">
      <c r="A28" s="542"/>
      <c r="B28" s="559"/>
      <c r="C28" s="560"/>
      <c r="D28" s="188" t="s">
        <v>308</v>
      </c>
      <c r="E28" s="189">
        <v>250</v>
      </c>
      <c r="F28" s="139"/>
      <c r="G28" s="189">
        <v>325</v>
      </c>
      <c r="H28" s="564"/>
      <c r="I28" s="566"/>
      <c r="J28" s="249">
        <v>35</v>
      </c>
      <c r="K28" s="252">
        <v>35</v>
      </c>
      <c r="L28" s="253"/>
      <c r="M28" s="253"/>
      <c r="N28" s="252"/>
    </row>
    <row r="29" spans="1:15" ht="38.4" customHeight="1" thickBot="1" x14ac:dyDescent="0.35">
      <c r="A29" s="543"/>
      <c r="B29" s="561"/>
      <c r="C29" s="562"/>
      <c r="D29" s="181" t="s">
        <v>327</v>
      </c>
      <c r="E29" s="190">
        <v>100</v>
      </c>
      <c r="F29" s="140"/>
      <c r="G29" s="254">
        <v>125</v>
      </c>
      <c r="H29" s="565"/>
      <c r="I29" s="567"/>
      <c r="J29" s="255">
        <v>12.15</v>
      </c>
      <c r="K29" s="256">
        <v>12.2</v>
      </c>
      <c r="L29" s="257"/>
      <c r="M29" s="257"/>
      <c r="N29" s="256"/>
    </row>
    <row r="30" spans="1:15" ht="85.95" customHeight="1" thickBot="1" x14ac:dyDescent="0.35">
      <c r="A30" s="178" t="s">
        <v>278</v>
      </c>
      <c r="B30" s="524" t="s">
        <v>496</v>
      </c>
      <c r="C30" s="525"/>
      <c r="D30" s="191" t="s">
        <v>497</v>
      </c>
      <c r="E30" s="192"/>
      <c r="F30" s="191" t="s">
        <v>303</v>
      </c>
      <c r="G30" s="74"/>
      <c r="H30" s="191" t="s">
        <v>712</v>
      </c>
      <c r="I30" s="192" t="s">
        <v>498</v>
      </c>
      <c r="J30" s="193">
        <f>K30+L30+M30+N30</f>
        <v>2.2000000000000002</v>
      </c>
      <c r="K30" s="194">
        <v>2.2000000000000002</v>
      </c>
      <c r="L30" s="78"/>
      <c r="M30" s="77"/>
      <c r="N30" s="71"/>
    </row>
    <row r="31" spans="1:15" ht="106.2" customHeight="1" thickBot="1" x14ac:dyDescent="0.35">
      <c r="A31" s="175" t="s">
        <v>499</v>
      </c>
      <c r="B31" s="524" t="s">
        <v>502</v>
      </c>
      <c r="C31" s="544"/>
      <c r="D31" s="195" t="s">
        <v>505</v>
      </c>
      <c r="E31" s="192"/>
      <c r="F31" s="195" t="s">
        <v>303</v>
      </c>
      <c r="G31" s="74"/>
      <c r="H31" s="244" t="s">
        <v>713</v>
      </c>
      <c r="I31" s="192" t="s">
        <v>508</v>
      </c>
      <c r="J31" s="196">
        <f>K31+L31+M31+N31</f>
        <v>0</v>
      </c>
      <c r="K31" s="75"/>
      <c r="L31" s="76"/>
      <c r="M31" s="77"/>
      <c r="N31" s="66"/>
    </row>
    <row r="32" spans="1:15" ht="72.599999999999994" customHeight="1" thickBot="1" x14ac:dyDescent="0.35">
      <c r="A32" s="175" t="s">
        <v>500</v>
      </c>
      <c r="B32" s="524" t="s">
        <v>503</v>
      </c>
      <c r="C32" s="544"/>
      <c r="D32" s="195" t="s">
        <v>506</v>
      </c>
      <c r="E32" s="192"/>
      <c r="F32" s="195" t="s">
        <v>303</v>
      </c>
      <c r="G32" s="192"/>
      <c r="H32" s="244" t="s">
        <v>714</v>
      </c>
      <c r="I32" s="192" t="s">
        <v>509</v>
      </c>
      <c r="J32" s="196">
        <f>K32+L32+M32+N32</f>
        <v>27</v>
      </c>
      <c r="K32" s="194">
        <v>3.2</v>
      </c>
      <c r="L32" s="258"/>
      <c r="M32" s="259">
        <v>23.8</v>
      </c>
      <c r="N32" s="260"/>
    </row>
    <row r="33" spans="1:15" ht="36.6" customHeight="1" thickBot="1" x14ac:dyDescent="0.35">
      <c r="A33" s="178" t="s">
        <v>501</v>
      </c>
      <c r="B33" s="524" t="s">
        <v>504</v>
      </c>
      <c r="C33" s="544"/>
      <c r="D33" s="191" t="s">
        <v>507</v>
      </c>
      <c r="E33" s="192"/>
      <c r="F33" s="191" t="s">
        <v>303</v>
      </c>
      <c r="G33" s="74"/>
      <c r="H33" s="246" t="s">
        <v>580</v>
      </c>
      <c r="I33" s="192" t="s">
        <v>490</v>
      </c>
      <c r="J33" s="196">
        <f>K33+L33+M33+N33</f>
        <v>6.3</v>
      </c>
      <c r="K33" s="194">
        <v>6.3</v>
      </c>
      <c r="L33" s="197"/>
      <c r="M33" s="259"/>
      <c r="N33" s="261"/>
    </row>
    <row r="34" spans="1:15" ht="120" customHeight="1" thickBot="1" x14ac:dyDescent="0.35">
      <c r="A34" s="178" t="s">
        <v>510</v>
      </c>
      <c r="B34" s="524" t="s">
        <v>511</v>
      </c>
      <c r="C34" s="544"/>
      <c r="D34" s="191" t="s">
        <v>512</v>
      </c>
      <c r="E34" s="192"/>
      <c r="F34" s="191" t="s">
        <v>303</v>
      </c>
      <c r="G34" s="74"/>
      <c r="H34" s="329" t="s">
        <v>784</v>
      </c>
      <c r="I34" s="192" t="s">
        <v>513</v>
      </c>
      <c r="J34" s="110"/>
      <c r="K34" s="75"/>
      <c r="L34" s="78"/>
      <c r="M34" s="77"/>
      <c r="N34" s="71"/>
    </row>
    <row r="35" spans="1:15" ht="15.75" customHeight="1" x14ac:dyDescent="0.3">
      <c r="A35" s="533" t="s">
        <v>279</v>
      </c>
      <c r="B35" s="535" t="s">
        <v>18</v>
      </c>
      <c r="C35" s="536"/>
      <c r="D35" s="536"/>
      <c r="E35" s="536"/>
      <c r="F35" s="536"/>
      <c r="G35" s="536"/>
      <c r="H35" s="536"/>
      <c r="I35" s="536"/>
      <c r="J35" s="536"/>
      <c r="K35" s="536"/>
      <c r="L35" s="536"/>
      <c r="M35" s="536"/>
      <c r="N35" s="537"/>
    </row>
    <row r="36" spans="1:15" ht="16.5" customHeight="1" thickBot="1" x14ac:dyDescent="0.35">
      <c r="A36" s="534"/>
      <c r="B36" s="538" t="s">
        <v>280</v>
      </c>
      <c r="C36" s="539"/>
      <c r="D36" s="539"/>
      <c r="E36" s="539"/>
      <c r="F36" s="539"/>
      <c r="G36" s="539"/>
      <c r="H36" s="539"/>
      <c r="I36" s="539"/>
      <c r="J36" s="539"/>
      <c r="K36" s="539"/>
      <c r="L36" s="539"/>
      <c r="M36" s="539"/>
      <c r="N36" s="540"/>
    </row>
    <row r="37" spans="1:15" ht="95.4" customHeight="1" thickBot="1" x14ac:dyDescent="0.35">
      <c r="A37" s="198" t="s">
        <v>281</v>
      </c>
      <c r="B37" s="528" t="s">
        <v>514</v>
      </c>
      <c r="C37" s="529"/>
      <c r="D37" s="199" t="s">
        <v>515</v>
      </c>
      <c r="E37" s="99"/>
      <c r="F37" s="264" t="s">
        <v>303</v>
      </c>
      <c r="G37" s="99"/>
      <c r="H37" s="264" t="s">
        <v>724</v>
      </c>
      <c r="I37" s="199" t="s">
        <v>490</v>
      </c>
      <c r="J37" s="268">
        <f>K37+L37+M37+N37</f>
        <v>3</v>
      </c>
      <c r="K37" s="268">
        <v>3</v>
      </c>
      <c r="L37" s="267"/>
      <c r="M37" s="267"/>
      <c r="N37" s="267"/>
    </row>
    <row r="38" spans="1:15" ht="15" customHeight="1" thickBot="1" x14ac:dyDescent="0.35">
      <c r="A38" s="299" t="s">
        <v>282</v>
      </c>
      <c r="B38" s="304"/>
      <c r="C38" s="303"/>
      <c r="D38" s="545" t="s">
        <v>767</v>
      </c>
      <c r="E38" s="545"/>
      <c r="F38" s="545"/>
      <c r="G38" s="545"/>
      <c r="H38" s="545"/>
      <c r="I38" s="545"/>
      <c r="J38" s="545"/>
      <c r="K38" s="545"/>
      <c r="L38" s="545"/>
      <c r="M38" s="545"/>
      <c r="N38" s="546"/>
    </row>
    <row r="39" spans="1:15" ht="15" customHeight="1" thickBot="1" x14ac:dyDescent="0.35">
      <c r="A39" s="302" t="s">
        <v>283</v>
      </c>
      <c r="B39" s="304"/>
      <c r="C39" s="303"/>
      <c r="D39" s="545" t="s">
        <v>768</v>
      </c>
      <c r="E39" s="545"/>
      <c r="F39" s="545"/>
      <c r="G39" s="545"/>
      <c r="H39" s="545"/>
      <c r="I39" s="545"/>
      <c r="J39" s="545"/>
      <c r="K39" s="545"/>
      <c r="L39" s="545"/>
      <c r="M39" s="545"/>
      <c r="N39" s="546"/>
    </row>
    <row r="40" spans="1:15" ht="87.6" customHeight="1" thickBot="1" x14ac:dyDescent="0.35">
      <c r="A40" s="175" t="s">
        <v>284</v>
      </c>
      <c r="B40" s="524" t="s">
        <v>516</v>
      </c>
      <c r="C40" s="525"/>
      <c r="D40" s="177" t="s">
        <v>517</v>
      </c>
      <c r="E40" s="25"/>
      <c r="F40" s="177" t="s">
        <v>303</v>
      </c>
      <c r="G40" s="25"/>
      <c r="H40" s="233" t="s">
        <v>769</v>
      </c>
      <c r="I40" s="177" t="s">
        <v>518</v>
      </c>
      <c r="J40" s="66"/>
      <c r="K40" s="66"/>
      <c r="L40" s="66"/>
      <c r="M40" s="66"/>
      <c r="N40" s="66"/>
    </row>
    <row r="41" spans="1:15" ht="169.8" customHeight="1" thickBot="1" x14ac:dyDescent="0.35">
      <c r="A41" s="178" t="s">
        <v>285</v>
      </c>
      <c r="B41" s="524" t="s">
        <v>519</v>
      </c>
      <c r="C41" s="525"/>
      <c r="D41" s="180" t="s">
        <v>520</v>
      </c>
      <c r="E41" s="64"/>
      <c r="F41" s="180" t="s">
        <v>303</v>
      </c>
      <c r="G41" s="64"/>
      <c r="H41" s="85" t="s">
        <v>670</v>
      </c>
      <c r="I41" s="180" t="s">
        <v>490</v>
      </c>
      <c r="J41" s="200">
        <f>K41+L41+M41+N41</f>
        <v>970</v>
      </c>
      <c r="K41" s="200"/>
      <c r="L41" s="200">
        <v>970</v>
      </c>
      <c r="M41" s="141"/>
      <c r="N41" s="141"/>
      <c r="O41" s="7"/>
    </row>
    <row r="42" spans="1:15" ht="15.75" customHeight="1" thickBot="1" x14ac:dyDescent="0.35">
      <c r="A42" s="302" t="s">
        <v>286</v>
      </c>
      <c r="B42" s="304"/>
      <c r="C42" s="303"/>
      <c r="D42" s="545" t="s">
        <v>771</v>
      </c>
      <c r="E42" s="545"/>
      <c r="F42" s="545"/>
      <c r="G42" s="545"/>
      <c r="H42" s="545"/>
      <c r="I42" s="545"/>
      <c r="J42" s="545"/>
      <c r="K42" s="545"/>
      <c r="L42" s="545"/>
      <c r="M42" s="545"/>
      <c r="N42" s="546"/>
    </row>
    <row r="43" spans="1:15" s="4" customFormat="1" ht="76.8" customHeight="1" thickBot="1" x14ac:dyDescent="0.35">
      <c r="A43" s="198" t="s">
        <v>287</v>
      </c>
      <c r="B43" s="528" t="s">
        <v>288</v>
      </c>
      <c r="C43" s="529"/>
      <c r="D43" s="199" t="s">
        <v>289</v>
      </c>
      <c r="E43" s="199"/>
      <c r="F43" s="199" t="s">
        <v>303</v>
      </c>
      <c r="G43" s="199"/>
      <c r="H43" s="264" t="s">
        <v>752</v>
      </c>
      <c r="I43" s="199" t="s">
        <v>490</v>
      </c>
      <c r="J43" s="100"/>
      <c r="K43" s="100"/>
      <c r="L43" s="100"/>
      <c r="M43" s="100"/>
      <c r="N43" s="100"/>
    </row>
    <row r="44" spans="1:15" s="4" customFormat="1" ht="207.6" customHeight="1" thickBot="1" x14ac:dyDescent="0.35">
      <c r="A44" s="201" t="s">
        <v>521</v>
      </c>
      <c r="B44" s="530" t="s">
        <v>522</v>
      </c>
      <c r="C44" s="532"/>
      <c r="D44" s="202" t="s">
        <v>523</v>
      </c>
      <c r="E44" s="202"/>
      <c r="F44" s="202" t="s">
        <v>304</v>
      </c>
      <c r="G44" s="150"/>
      <c r="H44" s="265" t="s">
        <v>719</v>
      </c>
      <c r="I44" s="202" t="s">
        <v>490</v>
      </c>
      <c r="J44" s="147"/>
      <c r="K44" s="147"/>
      <c r="L44" s="147"/>
      <c r="M44" s="147"/>
      <c r="N44" s="147"/>
    </row>
    <row r="45" spans="1:15" ht="64.2" customHeight="1" thickBot="1" x14ac:dyDescent="0.35">
      <c r="A45" s="201" t="s">
        <v>290</v>
      </c>
      <c r="B45" s="530" t="s">
        <v>291</v>
      </c>
      <c r="C45" s="531"/>
      <c r="D45" s="202" t="s">
        <v>292</v>
      </c>
      <c r="E45" s="202"/>
      <c r="F45" s="202" t="s">
        <v>304</v>
      </c>
      <c r="G45" s="150"/>
      <c r="H45" s="247" t="s">
        <v>715</v>
      </c>
      <c r="I45" s="202" t="s">
        <v>490</v>
      </c>
      <c r="J45" s="147"/>
      <c r="K45" s="147"/>
      <c r="L45" s="147"/>
      <c r="M45" s="203"/>
      <c r="N45" s="203"/>
    </row>
    <row r="46" spans="1:15" ht="15.75" customHeight="1" thickBot="1" x14ac:dyDescent="0.35">
      <c r="A46" s="299" t="s">
        <v>293</v>
      </c>
      <c r="B46" s="304"/>
      <c r="C46" s="303"/>
      <c r="D46" s="545" t="s">
        <v>772</v>
      </c>
      <c r="E46" s="545"/>
      <c r="F46" s="545"/>
      <c r="G46" s="545"/>
      <c r="H46" s="545"/>
      <c r="I46" s="545"/>
      <c r="J46" s="545"/>
      <c r="K46" s="545"/>
      <c r="L46" s="545"/>
      <c r="M46" s="545"/>
      <c r="N46" s="585"/>
    </row>
    <row r="47" spans="1:15" ht="15.75" customHeight="1" thickBot="1" x14ac:dyDescent="0.35">
      <c r="A47" s="302" t="s">
        <v>294</v>
      </c>
      <c r="B47" s="304"/>
      <c r="C47" s="303"/>
      <c r="D47" s="545" t="s">
        <v>773</v>
      </c>
      <c r="E47" s="545"/>
      <c r="F47" s="545"/>
      <c r="G47" s="545"/>
      <c r="H47" s="545"/>
      <c r="I47" s="545"/>
      <c r="J47" s="545"/>
      <c r="K47" s="545"/>
      <c r="L47" s="545"/>
      <c r="M47" s="545"/>
      <c r="N47" s="546"/>
    </row>
    <row r="48" spans="1:15" ht="213.6" customHeight="1" thickBot="1" x14ac:dyDescent="0.35">
      <c r="A48" s="198" t="s">
        <v>524</v>
      </c>
      <c r="B48" s="528" t="s">
        <v>525</v>
      </c>
      <c r="C48" s="529"/>
      <c r="D48" s="199" t="s">
        <v>526</v>
      </c>
      <c r="E48" s="199"/>
      <c r="F48" s="199" t="s">
        <v>303</v>
      </c>
      <c r="G48" s="99"/>
      <c r="H48" s="142" t="s">
        <v>727</v>
      </c>
      <c r="I48" s="199" t="s">
        <v>527</v>
      </c>
      <c r="J48" s="204">
        <f>K48+L48+M48+N48</f>
        <v>468</v>
      </c>
      <c r="K48" s="204">
        <v>51</v>
      </c>
      <c r="L48" s="204"/>
      <c r="M48" s="204">
        <v>417</v>
      </c>
      <c r="N48" s="204"/>
    </row>
    <row r="49" spans="1:15" ht="61.8" customHeight="1" thickBot="1" x14ac:dyDescent="0.35">
      <c r="A49" s="206" t="s">
        <v>628</v>
      </c>
      <c r="B49" s="528" t="s">
        <v>629</v>
      </c>
      <c r="C49" s="529"/>
      <c r="D49" s="207" t="s">
        <v>630</v>
      </c>
      <c r="E49" s="69"/>
      <c r="F49" s="207" t="s">
        <v>303</v>
      </c>
      <c r="G49" s="207"/>
      <c r="H49" s="207" t="s">
        <v>671</v>
      </c>
      <c r="I49" s="207" t="s">
        <v>631</v>
      </c>
      <c r="J49" s="204">
        <f>K49+L49+M49+N49</f>
        <v>10</v>
      </c>
      <c r="K49" s="205"/>
      <c r="L49" s="205"/>
      <c r="M49" s="208">
        <v>10</v>
      </c>
      <c r="N49" s="205"/>
    </row>
    <row r="50" spans="1:15" ht="74.400000000000006" customHeight="1" thickBot="1" x14ac:dyDescent="0.35">
      <c r="A50" s="206" t="s">
        <v>632</v>
      </c>
      <c r="B50" s="528" t="s">
        <v>633</v>
      </c>
      <c r="C50" s="529"/>
      <c r="D50" s="207" t="s">
        <v>634</v>
      </c>
      <c r="E50" s="207"/>
      <c r="F50" s="207" t="s">
        <v>303</v>
      </c>
      <c r="G50" s="69"/>
      <c r="H50" s="207" t="s">
        <v>672</v>
      </c>
      <c r="I50" s="207" t="s">
        <v>537</v>
      </c>
      <c r="J50" s="204">
        <f t="shared" ref="J50" si="0">K50+L50+M50+N50</f>
        <v>5.5</v>
      </c>
      <c r="K50" s="205">
        <v>5.5</v>
      </c>
      <c r="L50" s="205"/>
      <c r="M50" s="143"/>
      <c r="N50" s="143"/>
    </row>
    <row r="51" spans="1:15" ht="111" customHeight="1" thickBot="1" x14ac:dyDescent="0.35">
      <c r="A51" s="198" t="s">
        <v>528</v>
      </c>
      <c r="B51" s="528" t="s">
        <v>530</v>
      </c>
      <c r="C51" s="544"/>
      <c r="D51" s="199" t="s">
        <v>533</v>
      </c>
      <c r="E51" s="199"/>
      <c r="F51" s="199" t="s">
        <v>303</v>
      </c>
      <c r="G51" s="199"/>
      <c r="H51" s="209" t="s">
        <v>673</v>
      </c>
      <c r="I51" s="199" t="s">
        <v>536</v>
      </c>
      <c r="J51" s="204">
        <f>K51+L51+M51+N51</f>
        <v>5</v>
      </c>
      <c r="K51" s="204">
        <v>2</v>
      </c>
      <c r="L51" s="204"/>
      <c r="M51" s="204">
        <v>3</v>
      </c>
      <c r="N51" s="144"/>
      <c r="O51" s="13"/>
    </row>
    <row r="52" spans="1:15" ht="71.400000000000006" customHeight="1" thickBot="1" x14ac:dyDescent="0.35">
      <c r="A52" s="206" t="s">
        <v>295</v>
      </c>
      <c r="B52" s="528" t="s">
        <v>531</v>
      </c>
      <c r="C52" s="544"/>
      <c r="D52" s="207" t="s">
        <v>534</v>
      </c>
      <c r="E52" s="207"/>
      <c r="F52" s="207" t="s">
        <v>303</v>
      </c>
      <c r="G52" s="207"/>
      <c r="H52" s="207" t="s">
        <v>674</v>
      </c>
      <c r="I52" s="207" t="s">
        <v>490</v>
      </c>
      <c r="J52" s="204">
        <f>K52+L52+M52+N52</f>
        <v>15</v>
      </c>
      <c r="K52" s="210">
        <v>15</v>
      </c>
      <c r="L52" s="146"/>
      <c r="M52" s="70"/>
      <c r="N52" s="70"/>
    </row>
    <row r="53" spans="1:15" ht="73.8" customHeight="1" thickBot="1" x14ac:dyDescent="0.35">
      <c r="A53" s="206" t="s">
        <v>529</v>
      </c>
      <c r="B53" s="528" t="s">
        <v>532</v>
      </c>
      <c r="C53" s="544"/>
      <c r="D53" s="207" t="s">
        <v>535</v>
      </c>
      <c r="E53" s="207"/>
      <c r="F53" s="207" t="s">
        <v>303</v>
      </c>
      <c r="G53" s="207"/>
      <c r="H53" s="211" t="s">
        <v>675</v>
      </c>
      <c r="I53" s="211" t="s">
        <v>537</v>
      </c>
      <c r="J53" s="208">
        <f>K53+L53+M53+N53</f>
        <v>21</v>
      </c>
      <c r="K53" s="208">
        <v>21</v>
      </c>
      <c r="L53" s="208"/>
      <c r="M53" s="145"/>
      <c r="N53" s="145"/>
    </row>
    <row r="54" spans="1:15" ht="15" customHeight="1" thickBot="1" x14ac:dyDescent="0.35">
      <c r="A54" s="310" t="s">
        <v>296</v>
      </c>
      <c r="B54" s="308"/>
      <c r="C54" s="309"/>
      <c r="D54" s="545" t="s">
        <v>776</v>
      </c>
      <c r="E54" s="545"/>
      <c r="F54" s="545"/>
      <c r="G54" s="545"/>
      <c r="H54" s="545"/>
      <c r="I54" s="545"/>
      <c r="J54" s="545"/>
      <c r="K54" s="545"/>
      <c r="L54" s="545"/>
      <c r="M54" s="545"/>
      <c r="N54" s="546"/>
    </row>
    <row r="55" spans="1:15" ht="52.8" customHeight="1" thickBot="1" x14ac:dyDescent="0.35">
      <c r="A55" s="201" t="s">
        <v>297</v>
      </c>
      <c r="B55" s="530" t="s">
        <v>298</v>
      </c>
      <c r="C55" s="531"/>
      <c r="D55" s="202" t="s">
        <v>538</v>
      </c>
      <c r="E55" s="202"/>
      <c r="F55" s="202" t="s">
        <v>303</v>
      </c>
      <c r="G55" s="202"/>
      <c r="H55" s="265" t="s">
        <v>585</v>
      </c>
      <c r="I55" s="202" t="s">
        <v>472</v>
      </c>
      <c r="J55" s="269">
        <f>K55+L55+M55+N55</f>
        <v>0</v>
      </c>
      <c r="K55" s="269">
        <v>0</v>
      </c>
      <c r="L55" s="270"/>
      <c r="M55" s="270"/>
      <c r="N55" s="270"/>
    </row>
    <row r="56" spans="1:15" ht="73.8" customHeight="1" thickBot="1" x14ac:dyDescent="0.35">
      <c r="A56" s="178" t="s">
        <v>299</v>
      </c>
      <c r="B56" s="524" t="s">
        <v>300</v>
      </c>
      <c r="C56" s="525"/>
      <c r="D56" s="180" t="s">
        <v>301</v>
      </c>
      <c r="E56" s="180"/>
      <c r="F56" s="180" t="s">
        <v>303</v>
      </c>
      <c r="G56" s="180"/>
      <c r="H56" s="263" t="s">
        <v>725</v>
      </c>
      <c r="I56" s="202" t="s">
        <v>472</v>
      </c>
      <c r="J56" s="261"/>
      <c r="K56" s="261"/>
      <c r="L56" s="261"/>
      <c r="M56" s="261"/>
      <c r="N56" s="261"/>
    </row>
    <row r="57" spans="1:15" ht="59.4" customHeight="1" thickBot="1" x14ac:dyDescent="0.35">
      <c r="A57" s="182" t="s">
        <v>635</v>
      </c>
      <c r="B57" s="526" t="s">
        <v>636</v>
      </c>
      <c r="C57" s="527"/>
      <c r="D57" s="266" t="s">
        <v>637</v>
      </c>
      <c r="E57" s="266"/>
      <c r="F57" s="266"/>
      <c r="G57" s="266" t="s">
        <v>304</v>
      </c>
      <c r="H57" s="224" t="s">
        <v>726</v>
      </c>
      <c r="I57" s="266" t="s">
        <v>513</v>
      </c>
      <c r="J57" s="271"/>
      <c r="K57" s="271"/>
      <c r="L57" s="271"/>
      <c r="M57" s="271"/>
      <c r="N57" s="271"/>
    </row>
    <row r="58" spans="1:15" ht="16.95" customHeight="1" thickBot="1" x14ac:dyDescent="0.35">
      <c r="A58" s="326" t="s">
        <v>539</v>
      </c>
      <c r="B58" s="327"/>
      <c r="C58" s="588" t="s">
        <v>774</v>
      </c>
      <c r="D58" s="588"/>
      <c r="E58" s="588"/>
      <c r="F58" s="588"/>
      <c r="G58" s="588"/>
      <c r="H58" s="588"/>
      <c r="I58" s="588"/>
      <c r="J58" s="588"/>
      <c r="K58" s="588"/>
      <c r="L58" s="588"/>
      <c r="M58" s="588"/>
      <c r="N58" s="328"/>
    </row>
    <row r="59" spans="1:15" ht="16.95" customHeight="1" thickBot="1" x14ac:dyDescent="0.35">
      <c r="A59" s="305" t="s">
        <v>540</v>
      </c>
      <c r="B59" s="306"/>
      <c r="C59" s="307"/>
      <c r="D59" s="586" t="s">
        <v>775</v>
      </c>
      <c r="E59" s="586"/>
      <c r="F59" s="586"/>
      <c r="G59" s="586"/>
      <c r="H59" s="586"/>
      <c r="I59" s="586"/>
      <c r="J59" s="586"/>
      <c r="K59" s="586"/>
      <c r="L59" s="586"/>
      <c r="M59" s="586"/>
      <c r="N59" s="587"/>
    </row>
    <row r="60" spans="1:15" ht="112.8" customHeight="1" thickBot="1" x14ac:dyDescent="0.35">
      <c r="A60" s="178" t="s">
        <v>541</v>
      </c>
      <c r="B60" s="524" t="s">
        <v>543</v>
      </c>
      <c r="C60" s="525"/>
      <c r="D60" s="180" t="s">
        <v>545</v>
      </c>
      <c r="E60" s="180"/>
      <c r="F60" s="180" t="s">
        <v>303</v>
      </c>
      <c r="G60" s="180"/>
      <c r="H60" s="148" t="s">
        <v>677</v>
      </c>
      <c r="I60" s="202" t="s">
        <v>547</v>
      </c>
      <c r="J60" s="213">
        <f>K60+L60+M60+N60</f>
        <v>2539</v>
      </c>
      <c r="K60" s="213">
        <v>2539</v>
      </c>
      <c r="L60" s="213"/>
      <c r="M60" s="213"/>
      <c r="N60" s="213"/>
    </row>
    <row r="61" spans="1:15" ht="158.4" customHeight="1" thickBot="1" x14ac:dyDescent="0.35">
      <c r="A61" s="182" t="s">
        <v>542</v>
      </c>
      <c r="B61" s="526" t="s">
        <v>544</v>
      </c>
      <c r="C61" s="527"/>
      <c r="D61" s="184" t="s">
        <v>546</v>
      </c>
      <c r="E61" s="184"/>
      <c r="F61" s="184" t="s">
        <v>304</v>
      </c>
      <c r="G61" s="184"/>
      <c r="H61" s="184" t="s">
        <v>676</v>
      </c>
      <c r="I61" s="184" t="s">
        <v>548</v>
      </c>
      <c r="J61" s="212"/>
      <c r="K61" s="212"/>
      <c r="L61" s="212"/>
      <c r="M61" s="212"/>
      <c r="N61" s="212"/>
    </row>
    <row r="62" spans="1:15" ht="15" thickBot="1" x14ac:dyDescent="0.35">
      <c r="A62" s="72"/>
      <c r="B62" s="332"/>
      <c r="C62" s="73"/>
      <c r="D62" s="73"/>
      <c r="E62" s="73"/>
      <c r="F62" s="73"/>
      <c r="G62" s="73"/>
      <c r="H62" s="73"/>
      <c r="I62" s="330" t="s">
        <v>311</v>
      </c>
      <c r="J62" s="331">
        <f>J9+J11+J13+J14+J16+J19+J20+J21+J24+J25+J26+J27+J28+J29+J30+J31+J32+J33+J34+J37+J41+J43+J44+J45+J48+J49+J50+J51+J52+J53+J55+J57+J60+J61</f>
        <v>4941.3500000000004</v>
      </c>
      <c r="K62" s="331">
        <f t="shared" ref="K62:N62" si="1">K9+K11+K13+K14+K16+K19+K20+K21+K24+K25+K26+K27+K28+K29+K30+K31+K32+K33+K34+K37+K41+K43+K44+K45+K48+K49+K50+K51+K52+K53+K55+K57+K60+K61</f>
        <v>2790</v>
      </c>
      <c r="L62" s="331">
        <f t="shared" si="1"/>
        <v>976.2</v>
      </c>
      <c r="M62" s="331">
        <f t="shared" si="1"/>
        <v>659.66899999999998</v>
      </c>
      <c r="N62" s="333">
        <f t="shared" si="1"/>
        <v>515.5</v>
      </c>
      <c r="O62" s="11"/>
    </row>
    <row r="63" spans="1:15" x14ac:dyDescent="0.3">
      <c r="A63" s="5"/>
      <c r="B63" s="1"/>
      <c r="C63" s="1"/>
      <c r="D63" s="1"/>
      <c r="E63" s="1"/>
      <c r="F63" s="1"/>
      <c r="G63" s="1"/>
      <c r="H63" s="1"/>
      <c r="I63" s="1"/>
      <c r="J63" s="111"/>
      <c r="K63" s="1"/>
      <c r="L63" s="1"/>
      <c r="M63" s="1"/>
      <c r="N63" s="1"/>
    </row>
    <row r="64" spans="1:15" x14ac:dyDescent="0.3">
      <c r="A64" s="5"/>
      <c r="B64" s="1"/>
      <c r="C64" s="1"/>
      <c r="D64" s="1"/>
      <c r="E64" s="1"/>
      <c r="F64" s="1"/>
      <c r="G64" s="1"/>
      <c r="H64" s="1"/>
      <c r="I64" s="1"/>
      <c r="J64" s="1"/>
      <c r="K64" s="1"/>
      <c r="L64" s="1"/>
      <c r="M64" s="1"/>
      <c r="N64" s="1"/>
    </row>
    <row r="65" spans="1:14" x14ac:dyDescent="0.3">
      <c r="A65" s="5"/>
      <c r="B65" s="1"/>
      <c r="C65" s="1"/>
      <c r="D65" s="1"/>
      <c r="E65" s="1"/>
      <c r="F65" s="1"/>
      <c r="G65" s="1"/>
      <c r="H65" s="1"/>
      <c r="I65" s="1"/>
      <c r="J65" s="1"/>
      <c r="K65" s="1"/>
      <c r="L65" s="1"/>
      <c r="M65" s="1"/>
      <c r="N65" s="1"/>
    </row>
    <row r="66" spans="1:14" x14ac:dyDescent="0.3">
      <c r="A66" s="5"/>
      <c r="B66" s="1"/>
      <c r="C66" s="1"/>
      <c r="D66" s="1"/>
      <c r="E66" s="1"/>
      <c r="F66" s="1"/>
      <c r="G66" s="1"/>
      <c r="H66" s="1"/>
      <c r="I66" s="1"/>
      <c r="J66" s="1"/>
      <c r="K66" s="1"/>
      <c r="L66" s="1"/>
      <c r="M66" s="1"/>
      <c r="N66" s="1"/>
    </row>
    <row r="67" spans="1:14" x14ac:dyDescent="0.3">
      <c r="A67" s="5"/>
      <c r="B67" s="1"/>
      <c r="C67" s="1"/>
      <c r="D67" s="1"/>
      <c r="E67" s="1"/>
      <c r="F67" s="1"/>
      <c r="G67" s="1"/>
      <c r="H67" s="1"/>
      <c r="I67" s="1"/>
      <c r="J67" s="1"/>
      <c r="K67" s="1"/>
      <c r="L67" s="1"/>
      <c r="M67" s="1"/>
      <c r="N67" s="1"/>
    </row>
    <row r="68" spans="1:14" x14ac:dyDescent="0.3">
      <c r="A68" s="5"/>
      <c r="B68" s="1"/>
      <c r="C68" s="1"/>
      <c r="D68" s="1"/>
      <c r="E68" s="1"/>
      <c r="F68" s="1"/>
      <c r="G68" s="1"/>
      <c r="H68" s="1"/>
      <c r="I68" s="1"/>
      <c r="J68" s="1"/>
      <c r="K68" s="1"/>
      <c r="L68" s="1"/>
      <c r="M68" s="1"/>
      <c r="N68" s="1"/>
    </row>
    <row r="69" spans="1:14" x14ac:dyDescent="0.3">
      <c r="A69" s="5"/>
      <c r="B69" s="1"/>
      <c r="C69" s="1"/>
      <c r="D69" s="1"/>
      <c r="E69" s="1"/>
      <c r="F69" s="1"/>
      <c r="G69" s="1"/>
      <c r="H69" s="1"/>
      <c r="I69" s="1"/>
      <c r="J69" s="1"/>
      <c r="K69" s="1"/>
      <c r="L69" s="1"/>
      <c r="M69" s="1"/>
      <c r="N69" s="1"/>
    </row>
    <row r="70" spans="1:14" x14ac:dyDescent="0.3">
      <c r="A70" s="5"/>
      <c r="B70" s="1"/>
      <c r="C70" s="1"/>
      <c r="D70" s="1"/>
      <c r="E70" s="1"/>
      <c r="F70" s="1"/>
      <c r="G70" s="1"/>
      <c r="H70" s="1"/>
      <c r="I70" s="1"/>
      <c r="J70" s="1"/>
      <c r="K70" s="1"/>
      <c r="L70" s="1"/>
      <c r="M70" s="1"/>
      <c r="N70" s="1"/>
    </row>
    <row r="71" spans="1:14" x14ac:dyDescent="0.3">
      <c r="A71" s="5"/>
      <c r="B71" s="1"/>
      <c r="C71" s="1"/>
      <c r="D71" s="1"/>
      <c r="E71" s="1"/>
      <c r="F71" s="1"/>
      <c r="G71" s="1"/>
      <c r="H71" s="1"/>
      <c r="I71" s="1"/>
      <c r="J71" s="1"/>
      <c r="K71" s="1"/>
      <c r="L71" s="1"/>
      <c r="M71" s="1"/>
      <c r="N71" s="1"/>
    </row>
    <row r="72" spans="1:14" x14ac:dyDescent="0.3">
      <c r="A72" s="5"/>
      <c r="B72" s="1"/>
      <c r="C72" s="1"/>
      <c r="D72" s="1"/>
      <c r="E72" s="1"/>
      <c r="F72" s="1"/>
      <c r="G72" s="1"/>
      <c r="H72" s="1"/>
      <c r="I72" s="1"/>
      <c r="J72" s="1"/>
      <c r="K72" s="1"/>
      <c r="L72" s="1"/>
      <c r="M72" s="1"/>
      <c r="N72" s="1"/>
    </row>
    <row r="73" spans="1:14" x14ac:dyDescent="0.3">
      <c r="A73" s="5"/>
      <c r="B73" s="1"/>
      <c r="C73" s="1"/>
      <c r="D73" s="1"/>
      <c r="E73" s="1"/>
      <c r="F73" s="1"/>
      <c r="G73" s="1"/>
      <c r="H73" s="1"/>
      <c r="I73" s="1"/>
      <c r="J73" s="1"/>
      <c r="K73" s="1"/>
      <c r="L73" s="1"/>
      <c r="M73" s="1"/>
      <c r="N73" s="1"/>
    </row>
    <row r="74" spans="1:14" x14ac:dyDescent="0.3">
      <c r="A74" s="5"/>
      <c r="B74" s="1"/>
      <c r="C74" s="1"/>
      <c r="D74" s="1"/>
      <c r="E74" s="1"/>
      <c r="F74" s="1"/>
      <c r="G74" s="1"/>
      <c r="H74" s="1"/>
      <c r="I74" s="1"/>
      <c r="J74" s="1"/>
      <c r="K74" s="1"/>
      <c r="L74" s="1"/>
      <c r="M74" s="1"/>
      <c r="N74" s="1"/>
    </row>
    <row r="75" spans="1:14" x14ac:dyDescent="0.3">
      <c r="A75" s="5"/>
      <c r="B75" s="1"/>
      <c r="C75" s="1"/>
      <c r="D75" s="1"/>
      <c r="E75" s="1"/>
      <c r="F75" s="1"/>
      <c r="G75" s="1"/>
      <c r="H75" s="1"/>
      <c r="I75" s="1"/>
      <c r="J75" s="1"/>
      <c r="K75" s="1"/>
      <c r="L75" s="1"/>
      <c r="M75" s="1"/>
      <c r="N75" s="1"/>
    </row>
  </sheetData>
  <mergeCells count="89">
    <mergeCell ref="B60:C60"/>
    <mergeCell ref="B61:C61"/>
    <mergeCell ref="D59:N59"/>
    <mergeCell ref="C58:M58"/>
    <mergeCell ref="M9:M10"/>
    <mergeCell ref="N9:N10"/>
    <mergeCell ref="G11:G12"/>
    <mergeCell ref="I11:I12"/>
    <mergeCell ref="J11:J12"/>
    <mergeCell ref="K11:K12"/>
    <mergeCell ref="L11:L12"/>
    <mergeCell ref="M11:M12"/>
    <mergeCell ref="N11:N12"/>
    <mergeCell ref="B14:C14"/>
    <mergeCell ref="B55:C55"/>
    <mergeCell ref="B56:C56"/>
    <mergeCell ref="A11:A12"/>
    <mergeCell ref="B11:C12"/>
    <mergeCell ref="D11:D12"/>
    <mergeCell ref="E11:E12"/>
    <mergeCell ref="F11:F12"/>
    <mergeCell ref="D54:N54"/>
    <mergeCell ref="D46:N46"/>
    <mergeCell ref="D47:N47"/>
    <mergeCell ref="B49:C49"/>
    <mergeCell ref="B50:C50"/>
    <mergeCell ref="B48:C48"/>
    <mergeCell ref="B51:C51"/>
    <mergeCell ref="B52:C52"/>
    <mergeCell ref="B53:C53"/>
    <mergeCell ref="K3:N4"/>
    <mergeCell ref="D6:N6"/>
    <mergeCell ref="A2:A5"/>
    <mergeCell ref="B2:C5"/>
    <mergeCell ref="D2:D5"/>
    <mergeCell ref="F2:G2"/>
    <mergeCell ref="H2:N2"/>
    <mergeCell ref="E3:E5"/>
    <mergeCell ref="F3:F5"/>
    <mergeCell ref="G3:G5"/>
    <mergeCell ref="H3:H5"/>
    <mergeCell ref="I3:I5"/>
    <mergeCell ref="J3:J5"/>
    <mergeCell ref="D7:N7"/>
    <mergeCell ref="D8:N8"/>
    <mergeCell ref="A9:A10"/>
    <mergeCell ref="B9:C10"/>
    <mergeCell ref="D9:D10"/>
    <mergeCell ref="E9:E10"/>
    <mergeCell ref="F9:F10"/>
    <mergeCell ref="G9:G10"/>
    <mergeCell ref="I9:I10"/>
    <mergeCell ref="J9:J10"/>
    <mergeCell ref="K9:K10"/>
    <mergeCell ref="L9:L10"/>
    <mergeCell ref="D42:N42"/>
    <mergeCell ref="D39:N39"/>
    <mergeCell ref="B21:C21"/>
    <mergeCell ref="B19:C19"/>
    <mergeCell ref="D15:N15"/>
    <mergeCell ref="B16:C16"/>
    <mergeCell ref="B25:C25"/>
    <mergeCell ref="B30:C30"/>
    <mergeCell ref="D22:N22"/>
    <mergeCell ref="D23:N23"/>
    <mergeCell ref="B24:C24"/>
    <mergeCell ref="B26:C29"/>
    <mergeCell ref="H26:H29"/>
    <mergeCell ref="I26:I29"/>
    <mergeCell ref="B37:C37"/>
    <mergeCell ref="D38:N38"/>
    <mergeCell ref="A35:A36"/>
    <mergeCell ref="B35:N35"/>
    <mergeCell ref="B36:N36"/>
    <mergeCell ref="A26:A29"/>
    <mergeCell ref="B34:C34"/>
    <mergeCell ref="B33:C33"/>
    <mergeCell ref="B31:C31"/>
    <mergeCell ref="B32:C32"/>
    <mergeCell ref="B17:C17"/>
    <mergeCell ref="B18:C18"/>
    <mergeCell ref="B20:C20"/>
    <mergeCell ref="B57:C57"/>
    <mergeCell ref="B13:C13"/>
    <mergeCell ref="B43:C43"/>
    <mergeCell ref="B45:C45"/>
    <mergeCell ref="B41:C41"/>
    <mergeCell ref="B44:C44"/>
    <mergeCell ref="B40:C40"/>
  </mergeCells>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zoomScaleNormal="100" workbookViewId="0">
      <selection activeCell="C1" sqref="C1"/>
    </sheetView>
  </sheetViews>
  <sheetFormatPr defaultRowHeight="14.4" x14ac:dyDescent="0.3"/>
  <cols>
    <col min="1" max="1" width="15" customWidth="1"/>
    <col min="2" max="2" width="47.44140625" customWidth="1"/>
  </cols>
  <sheetData>
    <row r="2" spans="1:2" x14ac:dyDescent="0.3">
      <c r="A2" s="81" t="s">
        <v>551</v>
      </c>
      <c r="B2" s="81"/>
    </row>
    <row r="3" spans="1:2" x14ac:dyDescent="0.3">
      <c r="A3" s="13"/>
      <c r="B3" s="13"/>
    </row>
    <row r="4" spans="1:2" x14ac:dyDescent="0.3">
      <c r="A4" s="13" t="s">
        <v>30</v>
      </c>
      <c r="B4" s="13" t="s">
        <v>552</v>
      </c>
    </row>
    <row r="5" spans="1:2" x14ac:dyDescent="0.3">
      <c r="A5" s="13" t="s">
        <v>341</v>
      </c>
      <c r="B5" s="13" t="s">
        <v>553</v>
      </c>
    </row>
    <row r="6" spans="1:2" x14ac:dyDescent="0.3">
      <c r="A6" s="13" t="s">
        <v>554</v>
      </c>
      <c r="B6" s="13" t="s">
        <v>575</v>
      </c>
    </row>
    <row r="7" spans="1:2" x14ac:dyDescent="0.3">
      <c r="A7" s="13" t="s">
        <v>555</v>
      </c>
      <c r="B7" s="13" t="s">
        <v>556</v>
      </c>
    </row>
    <row r="8" spans="1:2" x14ac:dyDescent="0.3">
      <c r="A8" s="13" t="s">
        <v>557</v>
      </c>
      <c r="B8" s="13" t="s">
        <v>558</v>
      </c>
    </row>
    <row r="9" spans="1:2" x14ac:dyDescent="0.3">
      <c r="A9" s="13" t="s">
        <v>559</v>
      </c>
      <c r="B9" s="13" t="s">
        <v>560</v>
      </c>
    </row>
    <row r="10" spans="1:2" x14ac:dyDescent="0.3">
      <c r="A10" s="13" t="s">
        <v>561</v>
      </c>
      <c r="B10" s="13" t="s">
        <v>562</v>
      </c>
    </row>
    <row r="11" spans="1:2" x14ac:dyDescent="0.3">
      <c r="A11" s="13" t="s">
        <v>563</v>
      </c>
      <c r="B11" s="13" t="s">
        <v>564</v>
      </c>
    </row>
    <row r="12" spans="1:2" x14ac:dyDescent="0.3">
      <c r="A12" s="13" t="s">
        <v>565</v>
      </c>
      <c r="B12" s="13" t="s">
        <v>566</v>
      </c>
    </row>
    <row r="13" spans="1:2" x14ac:dyDescent="0.3">
      <c r="A13" s="13" t="s">
        <v>567</v>
      </c>
      <c r="B13" s="13" t="s">
        <v>568</v>
      </c>
    </row>
    <row r="14" spans="1:2" x14ac:dyDescent="0.3">
      <c r="A14" s="13" t="s">
        <v>569</v>
      </c>
      <c r="B14" s="13" t="s">
        <v>570</v>
      </c>
    </row>
    <row r="15" spans="1:2" x14ac:dyDescent="0.3">
      <c r="A15" s="13" t="s">
        <v>571</v>
      </c>
      <c r="B15" s="13" t="s">
        <v>572</v>
      </c>
    </row>
    <row r="16" spans="1:2" x14ac:dyDescent="0.3">
      <c r="A16" s="13" t="s">
        <v>573</v>
      </c>
      <c r="B16" s="13" t="s">
        <v>574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4</vt:i4>
      </vt:variant>
    </vt:vector>
  </HeadingPairs>
  <TitlesOfParts>
    <vt:vector size="8" baseType="lpstr">
      <vt:lpstr>I Prioritetas</vt:lpstr>
      <vt:lpstr>II Prioritetas</vt:lpstr>
      <vt:lpstr>III Prioritetas</vt:lpstr>
      <vt:lpstr>Naudojami sutrumpinimai</vt:lpstr>
      <vt:lpstr>'II Prioritetas'!_Toc365630903</vt:lpstr>
      <vt:lpstr>'II Prioritetas'!_Toc365630904</vt:lpstr>
      <vt:lpstr>'II Prioritetas'!Print_Area</vt:lpstr>
      <vt:lpstr>'III Prioritetas'!Print_Area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2006-11-28T10:25:48Z</dcterms:created>
  <dcterms:modified xsi:type="dcterms:W3CDTF">2018-09-06T14:00:11Z</dcterms:modified>
</cp:coreProperties>
</file>