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1570" windowHeight="7965"/>
  </bookViews>
  <sheets>
    <sheet name="Lapas1" sheetId="1" r:id="rId1"/>
    <sheet name="Lapas2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46" i="1" s="1"/>
  <c r="H22" i="1" l="1"/>
  <c r="H31" i="1" s="1"/>
  <c r="H29" i="1" s="1"/>
  <c r="H36" i="1" l="1"/>
  <c r="H42" i="1" s="1"/>
  <c r="H44" i="1" l="1"/>
  <c r="H47" i="1" s="1"/>
  <c r="H43" i="1" l="1"/>
  <c r="H45" i="1" l="1"/>
</calcChain>
</file>

<file path=xl/sharedStrings.xml><?xml version="1.0" encoding="utf-8"?>
<sst xmlns="http://schemas.openxmlformats.org/spreadsheetml/2006/main" count="109" uniqueCount="92">
  <si>
    <t>Eil. Nr.</t>
  </si>
  <si>
    <t>Objekto parametrai</t>
  </si>
  <si>
    <t>EINAMIESIEMS TIKSLAMS</t>
  </si>
  <si>
    <t>Lietuvos automobilių kelių direkcija prie Susisiekimo ministerijos</t>
  </si>
  <si>
    <t>PATVIRTINTA</t>
  </si>
  <si>
    <t>SUDERINTA</t>
  </si>
  <si>
    <t>Darbų ir paslaugų rūšis</t>
  </si>
  <si>
    <t>Objekto (dalies) pavadinimas</t>
  </si>
  <si>
    <t xml:space="preserve">                                            </t>
  </si>
  <si>
    <t>Viso kelių (gatvių) su žvyro danga priežiūra:</t>
  </si>
  <si>
    <t>Inžinerinės paslaugos</t>
  </si>
  <si>
    <t>IŠ VISO:</t>
  </si>
  <si>
    <t>Iš jų paprastasis remontas:</t>
  </si>
  <si>
    <t>1.</t>
  </si>
  <si>
    <t>Panevėžio miesto gatvės su žvyro danga</t>
  </si>
  <si>
    <t>Viso kelių (gatvių) su a/b danga priežiūra: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</si>
  <si>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</si>
  <si>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</si>
  <si>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</si>
  <si>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</si>
  <si>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</si>
  <si>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>12.</t>
  </si>
  <si>
    <t>13.</t>
  </si>
  <si>
    <t>Kelių ir gatvių horizontalus ženklinimas</t>
  </si>
  <si>
    <t>4.</t>
  </si>
  <si>
    <t>5.</t>
  </si>
  <si>
    <t>8.</t>
  </si>
  <si>
    <t>Panevėžio miesto gatvės su asfaltbetonio danga</t>
  </si>
  <si>
    <t>Panevėžio miesto savivaldybės administracijos direktorius</t>
  </si>
  <si>
    <t>Rimantas Pauža</t>
  </si>
  <si>
    <t>Ilgis m</t>
  </si>
  <si>
    <t>Plotis m</t>
  </si>
  <si>
    <t>Skirta lėšų tūkst. Eur</t>
  </si>
  <si>
    <t>Priežiūra</t>
  </si>
  <si>
    <t>Paprastasis remontas</t>
  </si>
  <si>
    <t>Panevėžio miesto savivaldybės tarybos</t>
  </si>
  <si>
    <t>A. V.</t>
  </si>
  <si>
    <t>2.</t>
  </si>
  <si>
    <t>3.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</si>
  <si>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</si>
  <si>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</si>
  <si>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t>Kapitalinis remontas</t>
  </si>
  <si>
    <t>Rekonstravimas</t>
  </si>
  <si>
    <t>Panevėžio miesto Stoties g., Pušaloto g. ir Marijonų g. sankryža</t>
  </si>
  <si>
    <t xml:space="preserve"> Kelio ženklai</t>
  </si>
  <si>
    <t>2 vnt.</t>
  </si>
  <si>
    <t>9.</t>
  </si>
  <si>
    <t>Iš viso einamiesiems tikslams (&lt; 50 %):</t>
  </si>
  <si>
    <t xml:space="preserve">prie 2018 m.                            d. finansavimo sutarties Nr. </t>
  </si>
  <si>
    <t>70 km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</si>
  <si>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</si>
  <si>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 xml:space="preserve">X – 6177388.17          Y – 521285.14             X – 6177504.70           Y – 520482.41  </t>
  </si>
  <si>
    <t xml:space="preserve">X – 6176472                 Y – 520550                    X – 6176384                     Y – 519900    </t>
  </si>
  <si>
    <t xml:space="preserve">X – 6180361                  Y – 523125                     X – 6180397                  Y – 520142  </t>
  </si>
  <si>
    <t xml:space="preserve">X – 6178601               Y – 522076                   X – 6178754                Y – 521492    </t>
  </si>
  <si>
    <t xml:space="preserve">X – 6178633            Y – 524230                   X – 6178010                Y – 524281    </t>
  </si>
  <si>
    <t xml:space="preserve">X – 6178236              Y – 517969                  X – 6178745                    Y – 517497   </t>
  </si>
  <si>
    <t>6,5 + 6,5</t>
  </si>
  <si>
    <t>6,0–7,0</t>
  </si>
  <si>
    <t>6,5 x 4</t>
  </si>
  <si>
    <t>6.</t>
  </si>
  <si>
    <t>7.</t>
  </si>
  <si>
    <t>10.</t>
  </si>
  <si>
    <t>11.</t>
  </si>
  <si>
    <t>14.</t>
  </si>
  <si>
    <t xml:space="preserve">                                                                 (pareigos, v., pavardė, parašas)</t>
  </si>
  <si>
    <t xml:space="preserve">X – 6178535                Y – 522323                 </t>
  </si>
  <si>
    <t xml:space="preserve">X – 6177247              Y – 520451                </t>
  </si>
  <si>
    <t>Iš jų turtui (naujai statybai, rekonstravimui), kurio vertė daugiau negu 360 tūkst. Eur, įsigyti</t>
  </si>
  <si>
    <t>Ø36m</t>
  </si>
  <si>
    <t>Panevėžio miesto Statybininkų gatvė (gatvė unikalus Nr. 4400-4538-5511, takas unikalus Nr. 4400-4538-0669)</t>
  </si>
  <si>
    <t>TURTUI ĮSIGYTI</t>
  </si>
  <si>
    <t>Ø50m</t>
  </si>
  <si>
    <t>Panevėžio miesto Molainių gatvė (unikalus Nr. 4400-4566-2586)</t>
  </si>
  <si>
    <t>iš jų eismo saugumo priemonės:</t>
  </si>
  <si>
    <t>Inžinerinės paslaugos, nauja statyba</t>
  </si>
  <si>
    <t>Panevėžio miesto Pušaloto gatvė (unikalus Nr. 4400-4726-8437)</t>
  </si>
  <si>
    <t>Iš jų eismo saugumo priemonės:</t>
  </si>
  <si>
    <t>VRKAS atstovas</t>
  </si>
  <si>
    <t>Iš jų eismo saugumo priemonės (&gt; 5 %):</t>
  </si>
  <si>
    <t>Objekto turtui įsigyti vertė, tūkst. Eur</t>
  </si>
  <si>
    <t>Panevėžio miesto Senamiesčio g.–Kerbedžio g., Elektronikos g.–Venslaviškio g. sankryžų ir Elektronikos gatvės rekonstarvimo projektavimas, projekto eksperizė, projekto vykdymo priežiūra, eismo saugumo auditas</t>
  </si>
  <si>
    <t>Panevėžio miesto Klaipėdos g.–Dariaus ir Girėno g.– Projektuotojų g. žiedinės sankryžos rekonstravimo projektavimas, projekto ekspertizė, projekto vykdymo priežiūra, eismo saugumo auditas</t>
  </si>
  <si>
    <t>Panevėžio miesto Janonio g. jungties su „Via Baltica“ aplinkeliu naujos statybos projektavimas, projekto ekspertizė, projekto vykdymo priežiūra, eismo saugumo auditas</t>
  </si>
  <si>
    <t>2018 m.  kovo 29 d. sprendimu Nr. 1-92</t>
  </si>
  <si>
    <t xml:space="preserve">2018 m.  balandžio 26 d. sprendimo Nr. </t>
  </si>
  <si>
    <t>redakcija)</t>
  </si>
  <si>
    <t>(Panevėžio miesto savivaldybės tarybos</t>
  </si>
  <si>
    <t xml:space="preserve"> Kelių priežiūros ir plėtros programos finansavimo lėšomis finansuojamų  vietinės reikšmės kelių (gatvių) tiesimo, rekonstravimo, taisymo (remonto), priežiūros ir saugaus eismo sąlygų užtikrinimo objektų sąrašas</t>
  </si>
  <si>
    <t>Panevėžio miesto Šiaurinės gatvės  projektavimas ir nauja statyba, (I–II etapai)</t>
  </si>
  <si>
    <t>Šviesoforų įrengimas</t>
  </si>
  <si>
    <r>
      <t xml:space="preserve">Panevėžio miesto Respublikos g. X </t>
    </r>
    <r>
      <rPr>
        <sz val="12"/>
        <rFont val="Calibri"/>
        <family val="2"/>
        <charset val="186"/>
      </rPr>
      <t xml:space="preserve">– </t>
    </r>
    <r>
      <rPr>
        <sz val="12"/>
        <rFont val="Times New Roman"/>
        <family val="1"/>
        <charset val="186"/>
      </rPr>
      <t xml:space="preserve">6178182, Y </t>
    </r>
    <r>
      <rPr>
        <sz val="12"/>
        <rFont val="Calibri"/>
        <family val="2"/>
        <charset val="186"/>
      </rPr>
      <t>–</t>
    </r>
    <r>
      <rPr>
        <sz val="14.15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522375; Biliūno g. X </t>
    </r>
    <r>
      <rPr>
        <sz val="12"/>
        <rFont val="Calibri"/>
        <family val="2"/>
        <charset val="186"/>
      </rPr>
      <t>–</t>
    </r>
    <r>
      <rPr>
        <sz val="14.15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6177962, Y</t>
    </r>
    <r>
      <rPr>
        <sz val="12"/>
        <rFont val="Calibri"/>
        <family val="2"/>
        <charset val="186"/>
      </rPr>
      <t>–</t>
    </r>
    <r>
      <rPr>
        <sz val="14.15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524262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</si>
</sst>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i/>
      <sz val="11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sz val="14.15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right" vertical="center"/>
    </xf>
    <xf numFmtId="165" fontId="7" fillId="2" borderId="6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5" fontId="5" fillId="2" borderId="10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164" fontId="6" fillId="2" borderId="0" xfId="0" applyNumberFormat="1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0" fontId="10" fillId="0" borderId="37" xfId="0" applyFont="1" applyBorder="1"/>
    <xf numFmtId="165" fontId="7" fillId="2" borderId="0" xfId="0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 applyAlignment="1">
      <alignment horizontal="right" vertical="center"/>
    </xf>
    <xf numFmtId="165" fontId="5" fillId="2" borderId="39" xfId="0" applyNumberFormat="1" applyFont="1" applyFill="1" applyBorder="1" applyAlignment="1">
      <alignment horizontal="right" vertical="center"/>
    </xf>
    <xf numFmtId="165" fontId="7" fillId="2" borderId="40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31" xfId="0" applyFont="1" applyBorder="1" applyAlignment="1">
      <alignment horizontal="right" vertical="top"/>
    </xf>
    <xf numFmtId="0" fontId="7" fillId="0" borderId="32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7" fillId="0" borderId="11" xfId="0" applyFont="1" applyBorder="1" applyAlignment="1">
      <alignment horizontal="right" vertical="top"/>
    </xf>
    <xf numFmtId="0" fontId="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2" borderId="7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18" xfId="0" applyFont="1" applyBorder="1" applyAlignment="1">
      <alignment horizontal="right" vertical="top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right" vertical="top"/>
    </xf>
    <xf numFmtId="0" fontId="14" fillId="2" borderId="9" xfId="0" applyFont="1" applyFill="1" applyBorder="1" applyAlignment="1">
      <alignment horizontal="right" vertical="top"/>
    </xf>
    <xf numFmtId="0" fontId="15" fillId="2" borderId="1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zoomScale="118" zoomScaleNormal="118" workbookViewId="0">
      <selection activeCell="E40" sqref="E40"/>
    </sheetView>
  </sheetViews>
  <sheetFormatPr defaultColWidth="8.85546875" defaultRowHeight="15.75" x14ac:dyDescent="0.25"/>
  <cols>
    <col min="1" max="1" width="5.42578125" style="46" customWidth="1"/>
    <col min="2" max="2" width="32" style="38" customWidth="1"/>
    <col min="3" max="4" width="15.85546875" style="39" customWidth="1"/>
    <col min="5" max="5" width="16.85546875" style="2" customWidth="1"/>
    <col min="6" max="6" width="13.140625" style="2" customWidth="1"/>
    <col min="7" max="7" width="9.5703125" style="2" customWidth="1"/>
    <col min="8" max="8" width="10.7109375" style="47" customWidth="1"/>
    <col min="9" max="16384" width="8.85546875" style="2"/>
  </cols>
  <sheetData>
    <row r="1" spans="1:8" ht="18.75" customHeight="1" x14ac:dyDescent="0.25">
      <c r="A1" s="102" t="s">
        <v>5</v>
      </c>
      <c r="B1" s="102"/>
      <c r="C1" s="1"/>
      <c r="D1" s="1"/>
      <c r="E1" s="101" t="s">
        <v>4</v>
      </c>
      <c r="F1" s="101"/>
      <c r="G1" s="101"/>
      <c r="H1" s="101"/>
    </row>
    <row r="2" spans="1:8" ht="21.95" customHeight="1" x14ac:dyDescent="0.25">
      <c r="A2" s="103" t="s">
        <v>3</v>
      </c>
      <c r="B2" s="103"/>
      <c r="C2" s="1"/>
      <c r="D2" s="1"/>
      <c r="E2" s="101" t="s">
        <v>35</v>
      </c>
      <c r="F2" s="101"/>
      <c r="G2" s="101"/>
      <c r="H2" s="101"/>
    </row>
    <row r="3" spans="1:8" x14ac:dyDescent="0.25">
      <c r="A3" s="103"/>
      <c r="B3" s="103"/>
      <c r="C3" s="1"/>
      <c r="D3" s="1"/>
      <c r="E3" s="101" t="s">
        <v>84</v>
      </c>
      <c r="F3" s="101"/>
      <c r="G3" s="101"/>
      <c r="H3" s="101"/>
    </row>
    <row r="4" spans="1:8" x14ac:dyDescent="0.25">
      <c r="A4" s="3"/>
      <c r="B4" s="3"/>
      <c r="C4" s="1"/>
      <c r="D4" s="1"/>
      <c r="E4" s="61" t="s">
        <v>87</v>
      </c>
      <c r="F4" s="4"/>
      <c r="G4" s="4"/>
      <c r="H4" s="4"/>
    </row>
    <row r="5" spans="1:8" ht="12.75" customHeight="1" x14ac:dyDescent="0.25">
      <c r="A5" s="5"/>
      <c r="B5" s="6"/>
      <c r="C5" s="1"/>
      <c r="D5" s="1"/>
      <c r="E5" s="62" t="s">
        <v>85</v>
      </c>
      <c r="F5" s="4"/>
      <c r="G5" s="4"/>
      <c r="H5" s="8"/>
    </row>
    <row r="6" spans="1:8" ht="12.75" customHeight="1" x14ac:dyDescent="0.25">
      <c r="A6" s="5"/>
      <c r="B6" s="6"/>
      <c r="C6" s="1"/>
      <c r="D6" s="1"/>
      <c r="E6" s="62" t="s">
        <v>86</v>
      </c>
      <c r="F6" s="4"/>
      <c r="G6" s="4"/>
      <c r="H6" s="8"/>
    </row>
    <row r="7" spans="1:8" x14ac:dyDescent="0.25">
      <c r="A7" s="99" t="s">
        <v>39</v>
      </c>
      <c r="B7" s="99"/>
      <c r="C7" s="99"/>
      <c r="D7" s="99"/>
      <c r="E7" s="99"/>
      <c r="F7" s="99"/>
      <c r="G7" s="99"/>
      <c r="H7" s="99"/>
    </row>
    <row r="8" spans="1:8" x14ac:dyDescent="0.25">
      <c r="A8" s="9"/>
      <c r="B8" s="9"/>
      <c r="C8" s="9"/>
      <c r="D8" s="57"/>
      <c r="E8" s="9"/>
      <c r="F8" s="9"/>
      <c r="G8" s="9"/>
      <c r="H8" s="9"/>
    </row>
    <row r="9" spans="1:8" ht="56.25" customHeight="1" x14ac:dyDescent="0.25">
      <c r="A9" s="104" t="s">
        <v>88</v>
      </c>
      <c r="B9" s="104"/>
      <c r="C9" s="104"/>
      <c r="D9" s="104"/>
      <c r="E9" s="104"/>
      <c r="F9" s="104"/>
      <c r="G9" s="104"/>
      <c r="H9" s="104"/>
    </row>
    <row r="10" spans="1:8" ht="25.5" customHeight="1" x14ac:dyDescent="0.25">
      <c r="A10" s="10"/>
      <c r="B10" s="10"/>
      <c r="C10" s="10"/>
      <c r="D10" s="58"/>
      <c r="E10" s="59"/>
      <c r="F10" s="10"/>
      <c r="G10" s="10"/>
      <c r="H10" s="10"/>
    </row>
    <row r="11" spans="1:8" x14ac:dyDescent="0.25">
      <c r="A11" s="100" t="s">
        <v>48</v>
      </c>
      <c r="B11" s="100"/>
      <c r="C11" s="100"/>
      <c r="D11" s="100"/>
      <c r="E11" s="100"/>
      <c r="F11" s="100"/>
      <c r="G11" s="100"/>
      <c r="H11" s="100"/>
    </row>
    <row r="12" spans="1:8" ht="22.5" customHeight="1" thickBot="1" x14ac:dyDescent="0.3">
      <c r="A12" s="11"/>
      <c r="B12" s="12"/>
      <c r="C12" s="13"/>
      <c r="D12" s="13"/>
      <c r="E12" s="14"/>
      <c r="F12" s="14"/>
      <c r="G12" s="14"/>
      <c r="H12" s="15"/>
    </row>
    <row r="13" spans="1:8" ht="15.75" customHeight="1" x14ac:dyDescent="0.25">
      <c r="A13" s="113" t="s">
        <v>0</v>
      </c>
      <c r="B13" s="115" t="s">
        <v>7</v>
      </c>
      <c r="C13" s="117" t="s">
        <v>6</v>
      </c>
      <c r="D13" s="117" t="s">
        <v>80</v>
      </c>
      <c r="E13" s="119" t="s">
        <v>1</v>
      </c>
      <c r="F13" s="120"/>
      <c r="G13" s="121"/>
      <c r="H13" s="122" t="s">
        <v>32</v>
      </c>
    </row>
    <row r="14" spans="1:8" ht="32.25" customHeight="1" thickBot="1" x14ac:dyDescent="0.3">
      <c r="A14" s="114"/>
      <c r="B14" s="116"/>
      <c r="C14" s="118"/>
      <c r="D14" s="118"/>
      <c r="E14" s="16" t="s">
        <v>50</v>
      </c>
      <c r="F14" s="16" t="s">
        <v>30</v>
      </c>
      <c r="G14" s="16" t="s">
        <v>31</v>
      </c>
      <c r="H14" s="123"/>
    </row>
    <row r="15" spans="1:8" ht="16.5" thickBot="1" x14ac:dyDescent="0.3">
      <c r="A15" s="17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9">
        <v>8</v>
      </c>
    </row>
    <row r="16" spans="1:8" ht="17.25" customHeight="1" thickBot="1" x14ac:dyDescent="0.3">
      <c r="A16" s="110" t="s">
        <v>71</v>
      </c>
      <c r="B16" s="111"/>
      <c r="C16" s="111"/>
      <c r="D16" s="111"/>
      <c r="E16" s="111"/>
      <c r="F16" s="111"/>
      <c r="G16" s="111"/>
      <c r="H16" s="112"/>
    </row>
    <row r="17" spans="1:8" s="26" customFormat="1" x14ac:dyDescent="0.25">
      <c r="A17" s="20"/>
      <c r="B17" s="21"/>
      <c r="C17" s="22"/>
      <c r="D17" s="22"/>
      <c r="E17" s="23"/>
      <c r="F17" s="24"/>
      <c r="G17" s="24"/>
      <c r="H17" s="25"/>
    </row>
    <row r="18" spans="1:8" s="26" customFormat="1" ht="60.75" customHeight="1" x14ac:dyDescent="0.25">
      <c r="A18" s="20" t="s">
        <v>13</v>
      </c>
      <c r="B18" s="21" t="s">
        <v>70</v>
      </c>
      <c r="C18" s="29" t="s">
        <v>42</v>
      </c>
      <c r="D18" s="29"/>
      <c r="E18" s="28" t="s">
        <v>51</v>
      </c>
      <c r="F18" s="30">
        <v>808</v>
      </c>
      <c r="G18" s="30">
        <v>6.5</v>
      </c>
      <c r="H18" s="31">
        <v>230</v>
      </c>
    </row>
    <row r="19" spans="1:8" s="26" customFormat="1" ht="21" customHeight="1" x14ac:dyDescent="0.25">
      <c r="A19" s="105" t="s">
        <v>74</v>
      </c>
      <c r="B19" s="106"/>
      <c r="C19" s="106"/>
      <c r="D19" s="106"/>
      <c r="E19" s="106"/>
      <c r="F19" s="106"/>
      <c r="G19" s="107"/>
      <c r="H19" s="25">
        <v>8</v>
      </c>
    </row>
    <row r="20" spans="1:8" s="26" customFormat="1" ht="84.75" customHeight="1" x14ac:dyDescent="0.25">
      <c r="A20" s="20" t="s">
        <v>37</v>
      </c>
      <c r="B20" s="27" t="s">
        <v>73</v>
      </c>
      <c r="C20" s="22" t="s">
        <v>42</v>
      </c>
      <c r="D20" s="22"/>
      <c r="E20" s="28" t="s">
        <v>52</v>
      </c>
      <c r="F20" s="24">
        <v>690</v>
      </c>
      <c r="G20" s="24">
        <v>6</v>
      </c>
      <c r="H20" s="25">
        <v>295</v>
      </c>
    </row>
    <row r="21" spans="1:8" s="26" customFormat="1" ht="79.5" customHeight="1" x14ac:dyDescent="0.25">
      <c r="A21" s="20" t="s">
        <v>38</v>
      </c>
      <c r="B21" s="27" t="s">
        <v>43</v>
      </c>
      <c r="C21" s="29" t="s">
        <v>42</v>
      </c>
      <c r="D21" s="29"/>
      <c r="E21" s="28" t="s">
        <v>66</v>
      </c>
      <c r="F21" s="126" t="s">
        <v>69</v>
      </c>
      <c r="G21" s="127"/>
      <c r="H21" s="31">
        <v>200</v>
      </c>
    </row>
    <row r="22" spans="1:8" s="26" customFormat="1" ht="21" customHeight="1" x14ac:dyDescent="0.25">
      <c r="A22" s="105" t="s">
        <v>74</v>
      </c>
      <c r="B22" s="124"/>
      <c r="C22" s="124"/>
      <c r="D22" s="124"/>
      <c r="E22" s="124"/>
      <c r="F22" s="124"/>
      <c r="G22" s="125"/>
      <c r="H22" s="25">
        <f>H21</f>
        <v>200</v>
      </c>
    </row>
    <row r="23" spans="1:8" s="26" customFormat="1" ht="63" customHeight="1" x14ac:dyDescent="0.25">
      <c r="A23" s="20" t="s">
        <v>24</v>
      </c>
      <c r="B23" s="27" t="s">
        <v>89</v>
      </c>
      <c r="C23" s="29" t="s">
        <v>75</v>
      </c>
      <c r="D23" s="29"/>
      <c r="E23" s="28" t="s">
        <v>53</v>
      </c>
      <c r="F23" s="24">
        <v>2900</v>
      </c>
      <c r="G23" s="24">
        <v>7</v>
      </c>
      <c r="H23" s="31">
        <v>100</v>
      </c>
    </row>
    <row r="24" spans="1:8" s="26" customFormat="1" ht="78.75" customHeight="1" x14ac:dyDescent="0.25">
      <c r="A24" s="20" t="s">
        <v>25</v>
      </c>
      <c r="B24" s="21" t="s">
        <v>76</v>
      </c>
      <c r="C24" s="22" t="s">
        <v>41</v>
      </c>
      <c r="D24" s="22"/>
      <c r="E24" s="23" t="s">
        <v>54</v>
      </c>
      <c r="F24" s="24">
        <v>610</v>
      </c>
      <c r="G24" s="24" t="s">
        <v>57</v>
      </c>
      <c r="H24" s="25">
        <v>275</v>
      </c>
    </row>
    <row r="25" spans="1:8" s="26" customFormat="1" ht="18" customHeight="1" x14ac:dyDescent="0.25">
      <c r="A25" s="105" t="s">
        <v>74</v>
      </c>
      <c r="B25" s="106"/>
      <c r="C25" s="106"/>
      <c r="D25" s="106"/>
      <c r="E25" s="106"/>
      <c r="F25" s="106"/>
      <c r="G25" s="107"/>
      <c r="H25" s="25">
        <v>8</v>
      </c>
    </row>
    <row r="26" spans="1:8" s="26" customFormat="1" ht="112.5" customHeight="1" x14ac:dyDescent="0.25">
      <c r="A26" s="48" t="s">
        <v>60</v>
      </c>
      <c r="B26" s="21" t="s">
        <v>81</v>
      </c>
      <c r="C26" s="22" t="s">
        <v>10</v>
      </c>
      <c r="D26" s="60"/>
      <c r="E26" s="49" t="s">
        <v>55</v>
      </c>
      <c r="F26" s="24">
        <v>800</v>
      </c>
      <c r="G26" s="24" t="s">
        <v>58</v>
      </c>
      <c r="H26" s="25">
        <v>25</v>
      </c>
    </row>
    <row r="27" spans="1:8" s="26" customFormat="1" ht="116.25" customHeight="1" x14ac:dyDescent="0.25">
      <c r="A27" s="20" t="s">
        <v>61</v>
      </c>
      <c r="B27" s="21" t="s">
        <v>82</v>
      </c>
      <c r="C27" s="22" t="s">
        <v>10</v>
      </c>
      <c r="D27" s="22"/>
      <c r="E27" s="28" t="s">
        <v>67</v>
      </c>
      <c r="F27" s="126" t="s">
        <v>72</v>
      </c>
      <c r="G27" s="127"/>
      <c r="H27" s="31">
        <v>15</v>
      </c>
    </row>
    <row r="28" spans="1:8" ht="97.5" customHeight="1" x14ac:dyDescent="0.25">
      <c r="A28" s="20" t="s">
        <v>26</v>
      </c>
      <c r="B28" s="27" t="s">
        <v>83</v>
      </c>
      <c r="C28" s="22" t="s">
        <v>10</v>
      </c>
      <c r="D28" s="22"/>
      <c r="E28" s="28" t="s">
        <v>56</v>
      </c>
      <c r="F28" s="24">
        <v>750</v>
      </c>
      <c r="G28" s="24" t="s">
        <v>59</v>
      </c>
      <c r="H28" s="31">
        <v>30</v>
      </c>
    </row>
    <row r="29" spans="1:8" ht="17.850000000000001" customHeight="1" thickBot="1" x14ac:dyDescent="0.3">
      <c r="A29" s="91" t="s">
        <v>40</v>
      </c>
      <c r="B29" s="92"/>
      <c r="C29" s="92"/>
      <c r="D29" s="92"/>
      <c r="E29" s="92"/>
      <c r="F29" s="92"/>
      <c r="G29" s="93"/>
      <c r="H29" s="32">
        <f>SUM(H17:H28)-H31</f>
        <v>1170</v>
      </c>
    </row>
    <row r="30" spans="1:8" ht="17.850000000000001" customHeight="1" thickBot="1" x14ac:dyDescent="0.3">
      <c r="A30" s="88" t="s">
        <v>68</v>
      </c>
      <c r="B30" s="89"/>
      <c r="C30" s="89"/>
      <c r="D30" s="89"/>
      <c r="E30" s="89"/>
      <c r="F30" s="89"/>
      <c r="G30" s="90"/>
      <c r="H30" s="56">
        <f>SUM(H18+H20+H23)</f>
        <v>625</v>
      </c>
    </row>
    <row r="31" spans="1:8" ht="17.850000000000001" customHeight="1" thickBot="1" x14ac:dyDescent="0.3">
      <c r="A31" s="108" t="s">
        <v>77</v>
      </c>
      <c r="B31" s="109"/>
      <c r="C31" s="109"/>
      <c r="D31" s="109"/>
      <c r="E31" s="109"/>
      <c r="F31" s="109"/>
      <c r="G31" s="109"/>
      <c r="H31" s="55">
        <f>SUM(H19+H22+H25)</f>
        <v>216</v>
      </c>
    </row>
    <row r="32" spans="1:8" ht="35.25" customHeight="1" thickBot="1" x14ac:dyDescent="0.3">
      <c r="A32" s="94" t="s">
        <v>2</v>
      </c>
      <c r="B32" s="95"/>
      <c r="C32" s="95"/>
      <c r="D32" s="95"/>
      <c r="E32" s="95"/>
      <c r="F32" s="95"/>
      <c r="G32" s="95"/>
      <c r="H32" s="96"/>
    </row>
    <row r="33" spans="1:8" ht="35.25" customHeight="1" x14ac:dyDescent="0.25">
      <c r="A33" s="33" t="s">
        <v>46</v>
      </c>
      <c r="B33" s="27" t="s">
        <v>14</v>
      </c>
      <c r="C33" s="97" t="s">
        <v>33</v>
      </c>
      <c r="D33" s="98"/>
      <c r="E33" s="22" t="s">
        <v>16</v>
      </c>
      <c r="F33" s="68" t="s">
        <v>49</v>
      </c>
      <c r="G33" s="69"/>
      <c r="H33" s="25">
        <v>150</v>
      </c>
    </row>
    <row r="34" spans="1:8" ht="15.6" customHeight="1" x14ac:dyDescent="0.25">
      <c r="A34" s="34"/>
      <c r="B34" s="65" t="s">
        <v>9</v>
      </c>
      <c r="C34" s="66"/>
      <c r="D34" s="66"/>
      <c r="E34" s="66"/>
      <c r="F34" s="66"/>
      <c r="G34" s="67"/>
      <c r="H34" s="32">
        <v>150</v>
      </c>
    </row>
    <row r="35" spans="1:8" ht="44.25" customHeight="1" x14ac:dyDescent="0.25">
      <c r="A35" s="34" t="s">
        <v>62</v>
      </c>
      <c r="B35" s="27" t="s">
        <v>27</v>
      </c>
      <c r="C35" s="68" t="s">
        <v>33</v>
      </c>
      <c r="D35" s="69"/>
      <c r="E35" s="22" t="s">
        <v>16</v>
      </c>
      <c r="F35" s="68" t="s">
        <v>20</v>
      </c>
      <c r="G35" s="69"/>
      <c r="H35" s="31">
        <v>815.2</v>
      </c>
    </row>
    <row r="36" spans="1:8" ht="15.6" customHeight="1" x14ac:dyDescent="0.25">
      <c r="A36" s="34"/>
      <c r="B36" s="65" t="s">
        <v>15</v>
      </c>
      <c r="C36" s="66"/>
      <c r="D36" s="66"/>
      <c r="E36" s="66"/>
      <c r="F36" s="66"/>
      <c r="G36" s="67"/>
      <c r="H36" s="32">
        <f>SUM(H35)</f>
        <v>815.2</v>
      </c>
    </row>
    <row r="37" spans="1:8" ht="36" customHeight="1" x14ac:dyDescent="0.25">
      <c r="A37" s="34" t="s">
        <v>63</v>
      </c>
      <c r="B37" s="27" t="s">
        <v>19</v>
      </c>
      <c r="C37" s="68" t="s">
        <v>33</v>
      </c>
      <c r="D37" s="69"/>
      <c r="E37" s="22" t="s">
        <v>16</v>
      </c>
      <c r="F37" s="63" t="s">
        <v>18</v>
      </c>
      <c r="G37" s="64"/>
      <c r="H37" s="31">
        <v>30</v>
      </c>
    </row>
    <row r="38" spans="1:8" ht="32.25" customHeight="1" x14ac:dyDescent="0.25">
      <c r="A38" s="34" t="s">
        <v>21</v>
      </c>
      <c r="B38" s="27" t="s">
        <v>44</v>
      </c>
      <c r="C38" s="68" t="s">
        <v>33</v>
      </c>
      <c r="D38" s="69"/>
      <c r="E38" s="22" t="s">
        <v>16</v>
      </c>
      <c r="F38" s="63" t="s">
        <v>17</v>
      </c>
      <c r="G38" s="64"/>
      <c r="H38" s="31">
        <v>5</v>
      </c>
    </row>
    <row r="39" spans="1:8" ht="51.75" customHeight="1" x14ac:dyDescent="0.25">
      <c r="A39" s="34" t="s">
        <v>22</v>
      </c>
      <c r="B39" s="27" t="s">
        <v>23</v>
      </c>
      <c r="C39" s="68" t="s">
        <v>33</v>
      </c>
      <c r="D39" s="69"/>
      <c r="E39" s="22" t="s">
        <v>16</v>
      </c>
      <c r="F39" s="68" t="s">
        <v>20</v>
      </c>
      <c r="G39" s="69"/>
      <c r="H39" s="31">
        <v>60</v>
      </c>
    </row>
    <row r="40" spans="1:8" ht="105" customHeight="1" x14ac:dyDescent="0.25">
      <c r="A40" s="34" t="s">
        <v>64</v>
      </c>
      <c r="B40" s="27" t="s">
        <v>90</v>
      </c>
      <c r="C40" s="68" t="s">
        <v>34</v>
      </c>
      <c r="D40" s="69"/>
      <c r="E40" s="22" t="s">
        <v>91</v>
      </c>
      <c r="F40" s="63" t="s">
        <v>45</v>
      </c>
      <c r="G40" s="64"/>
      <c r="H40" s="31">
        <v>60</v>
      </c>
    </row>
    <row r="41" spans="1:8" ht="12.75" customHeight="1" x14ac:dyDescent="0.25">
      <c r="A41" s="34"/>
      <c r="B41" s="27"/>
      <c r="C41" s="68"/>
      <c r="D41" s="69"/>
      <c r="E41" s="28"/>
      <c r="F41" s="63"/>
      <c r="G41" s="64"/>
      <c r="H41" s="31"/>
    </row>
    <row r="42" spans="1:8" ht="17.25" customHeight="1" x14ac:dyDescent="0.25">
      <c r="A42" s="73" t="s">
        <v>47</v>
      </c>
      <c r="B42" s="74"/>
      <c r="C42" s="74"/>
      <c r="D42" s="74"/>
      <c r="E42" s="74"/>
      <c r="F42" s="74"/>
      <c r="G42" s="75"/>
      <c r="H42" s="32">
        <f>SUM(H33:H40)-H34-H36</f>
        <v>1120.2</v>
      </c>
    </row>
    <row r="43" spans="1:8" ht="17.25" customHeight="1" x14ac:dyDescent="0.25">
      <c r="A43" s="76" t="s">
        <v>12</v>
      </c>
      <c r="B43" s="77"/>
      <c r="C43" s="77"/>
      <c r="D43" s="77"/>
      <c r="E43" s="77"/>
      <c r="F43" s="77"/>
      <c r="G43" s="78"/>
      <c r="H43" s="35">
        <f>SUM(H40+H41)</f>
        <v>60</v>
      </c>
    </row>
    <row r="44" spans="1:8" ht="17.25" customHeight="1" thickBot="1" x14ac:dyDescent="0.3">
      <c r="A44" s="70" t="s">
        <v>77</v>
      </c>
      <c r="B44" s="71"/>
      <c r="C44" s="71"/>
      <c r="D44" s="71"/>
      <c r="E44" s="71"/>
      <c r="F44" s="71"/>
      <c r="G44" s="72"/>
      <c r="H44" s="35">
        <f>SUM(H37:H41)</f>
        <v>155</v>
      </c>
    </row>
    <row r="45" spans="1:8" ht="19.7" customHeight="1" thickBot="1" x14ac:dyDescent="0.3">
      <c r="A45" s="80" t="s">
        <v>11</v>
      </c>
      <c r="B45" s="81"/>
      <c r="C45" s="81"/>
      <c r="D45" s="81"/>
      <c r="E45" s="81"/>
      <c r="F45" s="81"/>
      <c r="G45" s="82"/>
      <c r="H45" s="36">
        <f>SUM(H29+H42)</f>
        <v>2290.1999999999998</v>
      </c>
    </row>
    <row r="46" spans="1:8" ht="17.850000000000001" customHeight="1" thickBot="1" x14ac:dyDescent="0.3">
      <c r="A46" s="88" t="s">
        <v>68</v>
      </c>
      <c r="B46" s="89"/>
      <c r="C46" s="89"/>
      <c r="D46" s="89"/>
      <c r="E46" s="89"/>
      <c r="F46" s="89"/>
      <c r="G46" s="90"/>
      <c r="H46" s="56">
        <f>H30</f>
        <v>625</v>
      </c>
    </row>
    <row r="47" spans="1:8" ht="19.7" customHeight="1" thickBot="1" x14ac:dyDescent="0.3">
      <c r="A47" s="83" t="s">
        <v>79</v>
      </c>
      <c r="B47" s="84"/>
      <c r="C47" s="84"/>
      <c r="D47" s="84"/>
      <c r="E47" s="84"/>
      <c r="F47" s="84"/>
      <c r="G47" s="85"/>
      <c r="H47" s="54">
        <f>SUM(H44+H31)</f>
        <v>371</v>
      </c>
    </row>
    <row r="48" spans="1:8" s="50" customFormat="1" ht="16.149999999999999" customHeight="1" x14ac:dyDescent="0.25">
      <c r="A48" s="86"/>
      <c r="B48" s="86"/>
      <c r="C48" s="86"/>
      <c r="D48" s="86"/>
      <c r="E48" s="86"/>
      <c r="F48" s="86"/>
      <c r="G48" s="86"/>
      <c r="H48" s="52"/>
    </row>
    <row r="49" spans="1:8" s="51" customFormat="1" ht="15.6" customHeight="1" x14ac:dyDescent="0.2">
      <c r="A49" s="87"/>
      <c r="B49" s="87"/>
      <c r="C49" s="87"/>
      <c r="D49" s="87"/>
      <c r="E49" s="87"/>
      <c r="F49" s="87"/>
      <c r="G49" s="87"/>
      <c r="H49" s="53"/>
    </row>
    <row r="50" spans="1:8" ht="15.6" customHeight="1" x14ac:dyDescent="0.25">
      <c r="A50" s="5"/>
      <c r="B50" s="6"/>
      <c r="C50" s="1"/>
      <c r="D50" s="1"/>
      <c r="E50" s="7"/>
      <c r="F50" s="37"/>
      <c r="G50" s="7"/>
      <c r="H50" s="8"/>
    </row>
    <row r="51" spans="1:8" ht="15.6" customHeight="1" x14ac:dyDescent="0.25">
      <c r="A51" s="79" t="s">
        <v>28</v>
      </c>
      <c r="B51" s="79"/>
      <c r="C51" s="79"/>
      <c r="D51" s="79"/>
      <c r="E51" s="79"/>
      <c r="F51" s="79"/>
      <c r="G51" s="79"/>
      <c r="H51" s="79"/>
    </row>
    <row r="52" spans="1:8" ht="15.6" customHeight="1" x14ac:dyDescent="0.25">
      <c r="A52" s="5"/>
      <c r="F52" s="40" t="s">
        <v>36</v>
      </c>
      <c r="G52" s="41" t="s">
        <v>29</v>
      </c>
      <c r="H52" s="41"/>
    </row>
    <row r="53" spans="1:8" ht="15.6" customHeight="1" x14ac:dyDescent="0.25">
      <c r="A53" s="5"/>
      <c r="F53" s="42"/>
      <c r="G53" s="42" t="s">
        <v>8</v>
      </c>
      <c r="H53" s="42"/>
    </row>
    <row r="54" spans="1:8" ht="15.6" customHeight="1" x14ac:dyDescent="0.25">
      <c r="A54" s="43"/>
      <c r="F54" s="44" t="s">
        <v>65</v>
      </c>
      <c r="G54" s="44"/>
      <c r="H54" s="44"/>
    </row>
    <row r="55" spans="1:8" x14ac:dyDescent="0.25">
      <c r="A55" s="5"/>
      <c r="B55" s="6"/>
      <c r="C55" s="1"/>
      <c r="D55" s="1"/>
      <c r="E55" s="7"/>
      <c r="F55" s="44"/>
      <c r="G55" s="7"/>
      <c r="H55" s="8"/>
    </row>
    <row r="56" spans="1:8" x14ac:dyDescent="0.25">
      <c r="A56" s="5"/>
      <c r="B56" s="45" t="s">
        <v>78</v>
      </c>
      <c r="C56" s="45"/>
      <c r="D56" s="45"/>
      <c r="E56" s="4"/>
      <c r="F56" s="7"/>
      <c r="G56" s="7"/>
      <c r="H56" s="8"/>
    </row>
    <row r="57" spans="1:8" x14ac:dyDescent="0.25">
      <c r="A57" s="5"/>
      <c r="B57" s="6"/>
      <c r="C57" s="1"/>
      <c r="D57" s="1"/>
      <c r="E57" s="7"/>
      <c r="F57" s="7"/>
      <c r="G57" s="7"/>
      <c r="H57" s="8"/>
    </row>
    <row r="58" spans="1:8" x14ac:dyDescent="0.25">
      <c r="A58" s="5"/>
      <c r="B58" s="6"/>
      <c r="C58" s="1"/>
      <c r="D58" s="1"/>
      <c r="E58" s="7"/>
      <c r="F58" s="7"/>
      <c r="G58" s="7"/>
      <c r="H58" s="8"/>
    </row>
    <row r="59" spans="1:8" x14ac:dyDescent="0.25">
      <c r="F59" s="7"/>
    </row>
  </sheetData>
  <dataConsolidate/>
  <mergeCells count="49">
    <mergeCell ref="A19:G19"/>
    <mergeCell ref="A25:G25"/>
    <mergeCell ref="A31:G31"/>
    <mergeCell ref="A16:H16"/>
    <mergeCell ref="A13:A14"/>
    <mergeCell ref="B13:B14"/>
    <mergeCell ref="C13:C14"/>
    <mergeCell ref="E13:G13"/>
    <mergeCell ref="H13:H14"/>
    <mergeCell ref="A22:G22"/>
    <mergeCell ref="F21:G21"/>
    <mergeCell ref="F27:G27"/>
    <mergeCell ref="A30:G30"/>
    <mergeCell ref="D13:D14"/>
    <mergeCell ref="A7:H7"/>
    <mergeCell ref="A11:H11"/>
    <mergeCell ref="E1:H1"/>
    <mergeCell ref="E2:H2"/>
    <mergeCell ref="E3:H3"/>
    <mergeCell ref="A1:B1"/>
    <mergeCell ref="A2:B3"/>
    <mergeCell ref="A9:H9"/>
    <mergeCell ref="B34:G34"/>
    <mergeCell ref="A29:G29"/>
    <mergeCell ref="A32:H32"/>
    <mergeCell ref="F33:G33"/>
    <mergeCell ref="F35:G35"/>
    <mergeCell ref="C33:D33"/>
    <mergeCell ref="C35:D35"/>
    <mergeCell ref="A44:G44"/>
    <mergeCell ref="A42:G42"/>
    <mergeCell ref="A43:G43"/>
    <mergeCell ref="A51:H51"/>
    <mergeCell ref="A45:G45"/>
    <mergeCell ref="A47:G47"/>
    <mergeCell ref="A48:G48"/>
    <mergeCell ref="A49:G49"/>
    <mergeCell ref="A46:G46"/>
    <mergeCell ref="F40:G40"/>
    <mergeCell ref="B36:G36"/>
    <mergeCell ref="F39:G39"/>
    <mergeCell ref="F41:G41"/>
    <mergeCell ref="F37:G37"/>
    <mergeCell ref="F38:G38"/>
    <mergeCell ref="C37:D37"/>
    <mergeCell ref="C38:D38"/>
    <mergeCell ref="C39:D39"/>
    <mergeCell ref="C40:D40"/>
    <mergeCell ref="C41:D41"/>
  </mergeCells>
  <pageMargins left="0.51181102362204722" right="0.31496062992125984" top="0.35433070866141736" bottom="0.35433070866141736" header="0" footer="0"/>
  <pageSetup paperSize="9" scale="93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Loreta Vasilevičienė</cp:lastModifiedBy>
  <cp:lastPrinted>2018-04-11T06:45:09Z</cp:lastPrinted>
  <dcterms:created xsi:type="dcterms:W3CDTF">2015-01-20T11:58:13Z</dcterms:created>
  <dcterms:modified xsi:type="dcterms:W3CDTF">2018-04-17T13:40:13Z</dcterms:modified>
</cp:coreProperties>
</file>