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sta1\Documents\A Kopijos\Programos 2017-2019\Ataskaitos 2017\"/>
    </mc:Choice>
  </mc:AlternateContent>
  <bookViews>
    <workbookView xWindow="0" yWindow="0" windowWidth="23040" windowHeight="9372"/>
  </bookViews>
  <sheets>
    <sheet name="Priemonių suvestinė" sheetId="2" r:id="rId1"/>
    <sheet name="Priemoniu vykdytoju kodai" sheetId="3" r:id="rId2"/>
  </sheets>
  <calcPr calcId="152511"/>
</workbook>
</file>

<file path=xl/calcChain.xml><?xml version="1.0" encoding="utf-8"?>
<calcChain xmlns="http://schemas.openxmlformats.org/spreadsheetml/2006/main">
  <c r="J20" i="2" l="1"/>
  <c r="I20" i="2"/>
  <c r="H20" i="2"/>
  <c r="J12" i="2" l="1"/>
  <c r="J30" i="2"/>
  <c r="I30" i="2"/>
  <c r="H30" i="2"/>
  <c r="I12" i="2"/>
  <c r="H12" i="2"/>
  <c r="J10" i="2"/>
  <c r="I10" i="2"/>
  <c r="H10" i="2"/>
  <c r="J109" i="2" l="1"/>
  <c r="I109" i="2"/>
  <c r="H109" i="2"/>
  <c r="H117" i="2"/>
  <c r="J102" i="2"/>
  <c r="I102" i="2"/>
  <c r="H102" i="2"/>
  <c r="J89" i="2"/>
  <c r="I89" i="2"/>
  <c r="H89" i="2"/>
  <c r="J78" i="2"/>
  <c r="I78" i="2"/>
  <c r="H78" i="2"/>
  <c r="J117" i="2" l="1"/>
  <c r="J119" i="2" s="1"/>
  <c r="I117" i="2"/>
  <c r="I119" i="2" s="1"/>
  <c r="H119" i="2" l="1"/>
  <c r="I87" i="2" l="1"/>
  <c r="J87" i="2"/>
  <c r="I85" i="2"/>
  <c r="J85" i="2"/>
  <c r="H85" i="2"/>
  <c r="H87" i="2"/>
  <c r="I90" i="2" l="1"/>
  <c r="H90" i="2"/>
  <c r="J90" i="2"/>
  <c r="I36" i="2"/>
  <c r="J100" i="2" l="1"/>
  <c r="H100" i="2"/>
  <c r="I100" i="2"/>
  <c r="J96" i="2"/>
  <c r="H96" i="2"/>
  <c r="J81" i="2"/>
  <c r="J82" i="2" s="1"/>
  <c r="H81" i="2"/>
  <c r="H82" i="2" s="1"/>
  <c r="I81" i="2"/>
  <c r="I82" i="2" s="1"/>
  <c r="J70" i="2"/>
  <c r="H70" i="2"/>
  <c r="I70" i="2"/>
  <c r="J65" i="2"/>
  <c r="H65" i="2"/>
  <c r="I65" i="2"/>
  <c r="J48" i="2"/>
  <c r="I48" i="2"/>
  <c r="J46" i="2"/>
  <c r="H46" i="2"/>
  <c r="I46" i="2"/>
  <c r="J42" i="2"/>
  <c r="J43" i="2" s="1"/>
  <c r="H42" i="2"/>
  <c r="H43" i="2" s="1"/>
  <c r="J38" i="2"/>
  <c r="I38" i="2"/>
  <c r="H38" i="2"/>
  <c r="J36" i="2"/>
  <c r="H36" i="2"/>
  <c r="I34" i="2"/>
  <c r="J34" i="2"/>
  <c r="H34" i="2"/>
  <c r="I32" i="2"/>
  <c r="J32" i="2"/>
  <c r="H32" i="2"/>
  <c r="J26" i="2"/>
  <c r="I26" i="2"/>
  <c r="H26" i="2"/>
  <c r="J24" i="2"/>
  <c r="I24" i="2"/>
  <c r="H24" i="2"/>
  <c r="I22" i="2"/>
  <c r="J22" i="2"/>
  <c r="H22" i="2"/>
  <c r="I18" i="2"/>
  <c r="J18" i="2"/>
  <c r="H18" i="2"/>
  <c r="I15" i="2"/>
  <c r="J15" i="2"/>
  <c r="H15" i="2"/>
  <c r="H27" i="2" l="1"/>
  <c r="I27" i="2"/>
  <c r="J103" i="2"/>
  <c r="J104" i="2" s="1"/>
  <c r="J27" i="2"/>
  <c r="H103" i="2"/>
  <c r="I49" i="2"/>
  <c r="J49" i="2"/>
  <c r="J39" i="2"/>
  <c r="J71" i="2"/>
  <c r="I39" i="2"/>
  <c r="I71" i="2"/>
  <c r="H104" i="2"/>
  <c r="H71" i="2"/>
  <c r="H39" i="2"/>
  <c r="I96" i="2"/>
  <c r="H91" i="2" l="1"/>
  <c r="I103" i="2"/>
  <c r="I104" i="2" s="1"/>
  <c r="I91" i="2"/>
  <c r="J91" i="2"/>
  <c r="I54" i="2"/>
  <c r="I52" i="2"/>
  <c r="I42" i="2"/>
  <c r="I43" i="2" s="1"/>
  <c r="I55" i="2" l="1"/>
  <c r="I56" i="2" s="1"/>
  <c r="I105" i="2" s="1"/>
  <c r="J54" i="2" l="1"/>
  <c r="H54" i="2"/>
  <c r="H48" i="2"/>
  <c r="H49" i="2" s="1"/>
  <c r="J52" i="2"/>
  <c r="H52" i="2"/>
  <c r="H55" i="2" l="1"/>
  <c r="H56" i="2" s="1"/>
  <c r="H105" i="2" s="1"/>
  <c r="J55" i="2"/>
  <c r="J56" i="2" s="1"/>
  <c r="J105" i="2" s="1"/>
</calcChain>
</file>

<file path=xl/sharedStrings.xml><?xml version="1.0" encoding="utf-8"?>
<sst xmlns="http://schemas.openxmlformats.org/spreadsheetml/2006/main" count="405" uniqueCount="138">
  <si>
    <t>Programos tikslo kodas</t>
  </si>
  <si>
    <t>Uždavinio kodas</t>
  </si>
  <si>
    <t>Priemonės kodas</t>
  </si>
  <si>
    <t>Pavadinimas</t>
  </si>
  <si>
    <t>Asignavimų valdytojo kodas</t>
  </si>
  <si>
    <t>Priemonės vykdytojo kodas</t>
  </si>
  <si>
    <t>Finansavimo šaltinis</t>
  </si>
  <si>
    <t>01</t>
  </si>
  <si>
    <t>Iš viso:</t>
  </si>
  <si>
    <t>02</t>
  </si>
  <si>
    <t>Iš viso uždaviniui:</t>
  </si>
  <si>
    <t>Iš viso tikslui:</t>
  </si>
  <si>
    <t xml:space="preserve">Iš viso  programai: </t>
  </si>
  <si>
    <t>Finansavimo šaltinių suvestinė</t>
  </si>
  <si>
    <t>Finansavimo šaltiniai</t>
  </si>
  <si>
    <t>SAVIVALDYBĖS  LĖŠOS, IŠ VISO:</t>
  </si>
  <si>
    <t>KITI ŠALTINIAI, IŠ VISO:</t>
  </si>
  <si>
    <t>IŠ VISO:</t>
  </si>
  <si>
    <t>Priemonių vykdytojų kodų klasifikatorius</t>
  </si>
  <si>
    <t>Skirti ir mokėti iš valstybės biudžeto specialiosios tikslinės dotacijos savivaldybių biudžetams lėšų vienkartines paramos mirties atveju pašalpas</t>
  </si>
  <si>
    <t>03</t>
  </si>
  <si>
    <t>Skirti ir mokėti iš valstybės biudžeto lėšų šalpos pensijas, šalpos našlaičių pensijas, slaugos ir priežiūros (pagalbos) tikslines kompensacijas, šalpos kompensacijas, mokėti šalpos pensijas už invalidų slaugą namuose ir socialines pensijas</t>
  </si>
  <si>
    <t>VB</t>
  </si>
  <si>
    <t>04</t>
  </si>
  <si>
    <t>Skirti ir mokėti iš valstybės biudžeto lėšų vienkartines išmokas vaikui, vienkartines išmokas nėščiai moteriai, išmokas vaikui, globos (rūpybos) išmokas ir vienkartines išmokas būstui įsigyti arba įsikurti</t>
  </si>
  <si>
    <t>05</t>
  </si>
  <si>
    <t>Užtikrinti vienkartinę socialinę paramą nepasiturinčioms šeimoms ir vieniems gyvenantiems asmenims.</t>
  </si>
  <si>
    <t>Užtikrinti socialinę paramą, nustatytą  Lietuvos Respublikos socialinės paramos mokiniams įstatyme.</t>
  </si>
  <si>
    <t>Užtikrinti vaikų, jaunuolių ir suaugusiųjų, turinčių proto ir kompleksinę negalią, globą.</t>
  </si>
  <si>
    <t>Teikti  dienos socialinės globos paslaugas sutrikusio intelekto jaunuoliams Panevėžio jaunuolių dienos centre</t>
  </si>
  <si>
    <t>Įgyvendinti Lietuvos Respublikos įstatymų ir kitų norminių teisės aktų nustatytą socialinę politiką, užtikrinant neįgaliųjų lygias teises ir galimybes visuomenėje.</t>
  </si>
  <si>
    <t>Užtikrinti neįgaliųjų integraciją, nustatytą Lietuvos Respublikos neįgaliųjų integracijos įstatyme, iš dalies finansuojant Gyvenamosios aplinkos neįgaliesiems ir Neįgaliųjų integracijos programas.</t>
  </si>
  <si>
    <t>288724610</t>
  </si>
  <si>
    <t>148209637</t>
  </si>
  <si>
    <t>248209780</t>
  </si>
  <si>
    <t>300601541</t>
  </si>
  <si>
    <t>K</t>
  </si>
  <si>
    <t>SB(VB)</t>
  </si>
  <si>
    <t>SB</t>
  </si>
  <si>
    <t>SP</t>
  </si>
  <si>
    <t>Užtikrinti vaikų, senyvo amžiaus asmenų ir asmenų, turinčių negalią, socialinę priežiūrą ir globą socialinių paslaugų įstaigose bei asmens namuose.</t>
  </si>
  <si>
    <t>07</t>
  </si>
  <si>
    <t>Skirti ir mokėti iš valstybės biudžeto lėšų išmokas už komunalines paslaugas neįgaliesiems, auginantiems vaikus</t>
  </si>
  <si>
    <t>08</t>
  </si>
  <si>
    <t>Pervesti lėšas už bendravimo su vaikais tobulinimo kursus nepasiturintiems tėvams</t>
  </si>
  <si>
    <t>09</t>
  </si>
  <si>
    <t>SB(VD)</t>
  </si>
  <si>
    <t>Kitos su socialine apsauga susijusios priemonės</t>
  </si>
  <si>
    <t>Planuotos reikšmės</t>
  </si>
  <si>
    <t>Faktinės reikšmės</t>
  </si>
  <si>
    <t>Paaiškinimai dėl nukrypimų</t>
  </si>
  <si>
    <r>
      <t xml:space="preserve">Kiti finansavimo šaltiniai </t>
    </r>
    <r>
      <rPr>
        <b/>
        <sz val="10"/>
        <rFont val="Times New Roman"/>
        <family val="1"/>
      </rPr>
      <t>Kt</t>
    </r>
  </si>
  <si>
    <t>Asignavimai (tūkst. Eur)</t>
  </si>
  <si>
    <t>Suteikta piniginė socialinė parama asmenims</t>
  </si>
  <si>
    <t>Suteikta piniginė ir nepiniginė socialinė parama asmenims</t>
  </si>
  <si>
    <t>Suteiktos socialinės paslaugos asmenims</t>
  </si>
  <si>
    <t>Pritaikyta gyvenamoji aplinka neįgaliesiems</t>
  </si>
  <si>
    <t>Finansuotos neįgaliųjų integracijos programos</t>
  </si>
  <si>
    <t>Informacija apie pasiektus rezultatus, duomenys apie programai skirtų asignavimų panaudojimo tikslingumą</t>
  </si>
  <si>
    <t>Įgyvendinti Lietuvos Respublikos įstatymų ir kitų norminių teisės aktų nustatytą socialinę politiką, teikiant piniginę socialinę paramą Panevėžio gyventojams</t>
  </si>
  <si>
    <t>Užtikrinti socialinę paramą, nustatytą Lietuvos Respublikos dėl paramos mirties atveju įstatyme, Piniginės socialinės paramos nepasiturinčioms šeimoms ir vieniems gyvenantiems asmenims įstatyme, Valstybinių šalpos išmokų įstatyme, Išmokų vaikams įstatyme, Valstybės paramos ginkluoto pasipriešinimo (rezistencijos) dalyviams įstatyme ir Valstybės paramos žuvusių pasipriešinimo 1940–1990 metų okupacijos dalyvių šeimoms įstatyme.</t>
  </si>
  <si>
    <t>Skirti ir mokėti iš Savivaldybės biudžeto lėšų socialines pašalpas nepasiturinčioms šeimoms ir vieniems gyvenantiems asmenims</t>
  </si>
  <si>
    <t>Skirti ir mokėti iš valstybės biudžeto lėšų vienkartines išmokas ginkluoto pasipriešinimo (rezistencijos) dalyviams – kariams savanoriams ir jiems laidoti</t>
  </si>
  <si>
    <t>Skirti ir mokėti iš Savivaldybės biudžeto lėšų pagalbos pinigus šeimoms, globojančioms nesusietus giminystės ryšiais vaikus</t>
  </si>
  <si>
    <t>Užtikrinti socialinę paramą, nustatytą Lietuvos Respublikos piniginės socialinės paramos nepasiturinčioms šeimoms ir vieniems gyvenantiems asmenims įstatyme, Kompensacijų nepriklausomybės gynėjams, nukentėjusiems nuo 1991 m. sausio 11–13 d. ir po to vykdytos SSRS agresijos bei jų šeimoms įstatyme, Transporto lengvatų įstatyme ir Lietuvos Respublikos įstatyme „Dėl socialinės paramos asmenims, sužalotiems atliekant būtinąją karinę tarnybą sovietinėje armijoje, ir šioje armijoje žuvusiųjų šeimoms (1945 07 22 – 1991 12 31)“</t>
  </si>
  <si>
    <t xml:space="preserve">Skirti ir mokėti kompensacijas būsto šildymo išlaidoms bei išlaidoms už šaltą ir karštą  vandenį </t>
  </si>
  <si>
    <t>Skirti ir mokėti kompensacijas už išlaidas būstui nepriklausomybės gynėjams, nukentėjusiems nuo 1991 m. sausio 11–13 d. ir po to vykdytos SSRS agresijos, bei jų šeimos nariams</t>
  </si>
  <si>
    <t>Vadovaujantis Lietuvos Respublikos transporto lengvatų įstatymu, kompensuoti transporto išlaidas teisę į šias lengvatas turintiems asmenims</t>
  </si>
  <si>
    <t>Skirti ir mokėti iš Savivaldybės biudžeto lėšų vienkartines pašalpas nepasiturinčioms šeimoms ir vieniems gyvenantiems asmenims bei pašalpas stichinių nelaimių atveju</t>
  </si>
  <si>
    <t>Organizuoti ir teikti kokybiškas socialines paslaugas įvairioms miesto gyventojų socialinėms grupėms</t>
  </si>
  <si>
    <t>Teikti  dienos socialinės globos paslaugas sutrikusio intelekto vaikams Panevėžio specialiojoje mokykloje-daugiafunkciame centre</t>
  </si>
  <si>
    <t>Skirti ir mokėti iš valstybės biudžeto lėšų transporto išlaidų kompensacijas neįgaliesiems, turintiems sutrikusią judėjimo funkciją</t>
  </si>
  <si>
    <t>Skirti ir mokėti iš valstybės biudžeto lėšų vienkartines kompensacijas asmenims, sužalotiems atliekant būtinąją karinę tarnybą sovietinėje armijoje, ir šioje armijoje žuvusiųjų šeimoms</t>
  </si>
  <si>
    <t>Skirti ir mokėti būsto nuomos ar išperkamosios būsto nuomos mokesčių dalies kompensacijas</t>
  </si>
  <si>
    <t>Kompensuoti iš Savivaldybės biudžeto lėšų transporto išlaidas teisę į transporto lengvatas turintiems asmenims</t>
  </si>
  <si>
    <t>Skirti ir mokėti iš valstybės biudžeto specialiosios tikslinės dotacijos savivaldybių biudžetams lėšų už  mokinių nemokamą maitinimą</t>
  </si>
  <si>
    <t>Skirti ir mokėti iš valstybės biudžeto specialiosios tikslinės dotacijos savivaldybių biudžetams lėšų paramą mokinio reikmenims</t>
  </si>
  <si>
    <t>Teikti  senyvo amžiaus asmenims ir asmenims, turintiems negalią, socialinės priežiūros – pagalbos į namus, dienos ir trumpalaikės socialinės globos paslaugas, teikti laikino apnakvindinimo ir trumpalaikės socialinės globos paslaugas socialinės rizikos asmenims, socialinės rizikos šeimų ir likusiems be tėvų globos vaikams Panevėžio socialinių paslaugų centre</t>
  </si>
  <si>
    <t>Teikti  socialinės globos paslaugas socialinių paslaugų įstaigose ir asmens namuose senyvo amžiaus asmenims ir asmenims, turintiems negalią. Teikti trumpalaikės ir ilgalaikės socialinės globos paslaugas socialinių paslaugų įstaigose likusiems be tėvų globos vaikams</t>
  </si>
  <si>
    <t>0;9</t>
  </si>
  <si>
    <t>0;1;9</t>
  </si>
  <si>
    <t>0;1</t>
  </si>
  <si>
    <t>0;9;1</t>
  </si>
  <si>
    <t>Iš dalies kompensuoti iš Savivaldybės biudžeto lėšų pirties paslaugų išlaidas nepasiturintiems gyventojams, kurie neturi sąlygų išsimaudyti namuose</t>
  </si>
  <si>
    <t>Vykdyti Gyvenamosios aplinkos neįgaliesiems programą</t>
  </si>
  <si>
    <t>Vykdyti Neįgaliųjų integracijos programą</t>
  </si>
  <si>
    <t>Vertinimo kriterijus</t>
  </si>
  <si>
    <t>Vykdytojo kodas</t>
  </si>
  <si>
    <t xml:space="preserve">                              Pavadinimas</t>
  </si>
  <si>
    <t>Panevėžio miesto savivaldybės administracija</t>
  </si>
  <si>
    <t>Buhalterinės apskaitos skyrius</t>
  </si>
  <si>
    <t>Centralizuotas vidaus audito skyrius</t>
  </si>
  <si>
    <t>Civilinės metrikacijos skyrius</t>
  </si>
  <si>
    <t>E. plėtros skyrius</t>
  </si>
  <si>
    <t>Komunikacijos skyrius</t>
  </si>
  <si>
    <t>Kultūros ir meno skyrius</t>
  </si>
  <si>
    <t>Miesto infrastruktūros skyrius</t>
  </si>
  <si>
    <t>Miesto plėtros skyrius</t>
  </si>
  <si>
    <t>Socialinių reikalų skyrius</t>
  </si>
  <si>
    <t>Sporto skyrius</t>
  </si>
  <si>
    <t>Strateginio planavimo, investicijų ir biudžeto skyrius</t>
  </si>
  <si>
    <t>Švietimo ir jaunimo reikalų skyrius</t>
  </si>
  <si>
    <t>Teisės ir viešosios tvarkos skyrius</t>
  </si>
  <si>
    <t>Teritorijų planavimo ir architektūros skyrius</t>
  </si>
  <si>
    <t>Vaiko teisių apsaugos skyrius</t>
  </si>
  <si>
    <t>Vidaus administravimo skyrius</t>
  </si>
  <si>
    <t>Viešųjų pirkimų skyrius</t>
  </si>
  <si>
    <t>Kūno kultūros ir sporto centras</t>
  </si>
  <si>
    <t>PANEVĖŽIO MIESTO SAVIVALDYBĖS 2017 -2019 METŲ VEIKLOS PLANO ĮGYVENDINIMO 2017 METAIS ATASKAITA</t>
  </si>
  <si>
    <t>2017 m. asignavimų patvirtintas planas</t>
  </si>
  <si>
    <t>2017 m. asignavimų patikslintas planas</t>
  </si>
  <si>
    <t>2017 m. panaudotos lėšos (kasinės išlaidos)</t>
  </si>
  <si>
    <t>Vykdyti Panevėžio miesto savivaldybės ir Lietuvos agentūros "SOS vaikai" Panevėžio skyriaus bendradarbiavimo sutartį</t>
  </si>
  <si>
    <t>Organizuoti Socialinio darbuotojo dienos renginį</t>
  </si>
  <si>
    <t>suteiktos paslaugos asmenims</t>
  </si>
  <si>
    <t>x</t>
  </si>
  <si>
    <t xml:space="preserve">suteiktos paslaugos </t>
  </si>
  <si>
    <r>
      <t xml:space="preserve">Savivaldybės biudžeto lėšos </t>
    </r>
    <r>
      <rPr>
        <b/>
        <sz val="10"/>
        <rFont val="Times New Roman"/>
        <family val="1"/>
      </rPr>
      <t>SB</t>
    </r>
  </si>
  <si>
    <r>
      <t xml:space="preserve">Valstybės biudžeto specialiosios tikslinės dotacijos lėšos </t>
    </r>
    <r>
      <rPr>
        <b/>
        <sz val="10"/>
        <rFont val="Times New Roman"/>
        <family val="1"/>
      </rPr>
      <t>SB(VB)</t>
    </r>
  </si>
  <si>
    <r>
      <t xml:space="preserve">Valstybės biudžeto lėšos </t>
    </r>
    <r>
      <rPr>
        <b/>
        <sz val="10"/>
        <rFont val="Times New Roman"/>
        <family val="1"/>
      </rPr>
      <t>VB</t>
    </r>
  </si>
  <si>
    <r>
      <t>Mokinio krepšelio lėšos</t>
    </r>
    <r>
      <rPr>
        <b/>
        <sz val="10"/>
        <rFont val="Times New Roman"/>
        <family val="1"/>
      </rPr>
      <t xml:space="preserve"> K</t>
    </r>
  </si>
  <si>
    <r>
      <t xml:space="preserve">Specialiosios programos lėšos </t>
    </r>
    <r>
      <rPr>
        <b/>
        <sz val="10"/>
        <rFont val="Times New Roman"/>
        <family val="1"/>
      </rPr>
      <t>SP</t>
    </r>
  </si>
  <si>
    <r>
      <t xml:space="preserve">Valstybės dotacija regioninėms savivaldybėms </t>
    </r>
    <r>
      <rPr>
        <b/>
        <sz val="10"/>
        <rFont val="Times New Roman"/>
        <family val="1"/>
      </rPr>
      <t>SB(VD)</t>
    </r>
  </si>
  <si>
    <t>ES</t>
  </si>
  <si>
    <t>suteiktos paslaugos  asmenims</t>
  </si>
  <si>
    <t>Papildomų lengvatų gavėjų lengvatinio kredito finansavimas</t>
  </si>
  <si>
    <t>Vykdyti Gyvenamosios aplinkos neįgaliesiems vaikams programą</t>
  </si>
  <si>
    <r>
      <t xml:space="preserve">Europos Sąjungos finansinės paramos lėšos </t>
    </r>
    <r>
      <rPr>
        <b/>
        <sz val="10"/>
        <rFont val="Times New Roman"/>
        <family val="1"/>
      </rPr>
      <t>ES</t>
    </r>
  </si>
  <si>
    <t>4</t>
  </si>
  <si>
    <t>4138</t>
  </si>
  <si>
    <t>1</t>
  </si>
  <si>
    <t>147</t>
  </si>
  <si>
    <t>21</t>
  </si>
  <si>
    <t>328</t>
  </si>
  <si>
    <t>225</t>
  </si>
  <si>
    <t>1535</t>
  </si>
  <si>
    <t>1060</t>
  </si>
  <si>
    <t>SOCIALINĖS PARAMOS ĮGYVENDINIMO PROGRAMA (15)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</si>
</sst>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8" x14ac:knownFonts="1">
    <font>
      <sz val="10"/>
      <name val="Arial"/>
    </font>
    <font>
      <sz val="10"/>
      <name val="Arial"/>
      <family val="2"/>
      <charset val="186"/>
    </font>
    <font>
      <sz val="8"/>
      <name val="Arial"/>
      <family val="2"/>
      <charset val="186"/>
    </font>
    <font>
      <sz val="8"/>
      <name val="Times New Roman"/>
      <family val="1"/>
    </font>
    <font>
      <b/>
      <sz val="12"/>
      <name val="Times New Roman"/>
      <family val="1"/>
    </font>
    <font>
      <sz val="8"/>
      <name val="Times New Roman"/>
      <family val="1"/>
      <charset val="186"/>
    </font>
    <font>
      <b/>
      <sz val="10"/>
      <name val="Times New Roman"/>
      <family val="1"/>
    </font>
    <font>
      <sz val="10"/>
      <name val="Times New Roman"/>
      <family val="1"/>
    </font>
    <font>
      <b/>
      <sz val="9"/>
      <name val="Times New Roman"/>
      <family val="1"/>
    </font>
    <font>
      <sz val="9"/>
      <name val="Times New Roman"/>
      <family val="1"/>
    </font>
    <font>
      <sz val="10"/>
      <name val="Arial"/>
      <family val="2"/>
      <charset val="186"/>
    </font>
    <font>
      <sz val="12"/>
      <name val="Times New Roman"/>
      <family val="1"/>
      <charset val="186"/>
    </font>
    <font>
      <b/>
      <sz val="12"/>
      <name val="Times New Roman"/>
      <family val="1"/>
      <charset val="186"/>
    </font>
    <font>
      <b/>
      <sz val="9"/>
      <name val="Times New Roman"/>
      <family val="1"/>
      <charset val="186"/>
    </font>
    <font>
      <b/>
      <sz val="11"/>
      <name val="Times New Roman"/>
      <family val="1"/>
      <charset val="186"/>
    </font>
    <font>
      <b/>
      <sz val="8"/>
      <name val="Times New Roman"/>
      <family val="1"/>
    </font>
    <font>
      <sz val="9"/>
      <name val="Times New Roman"/>
      <family val="1"/>
      <charset val="186"/>
    </font>
    <font>
      <sz val="8"/>
      <color rgb="FFFF0000"/>
      <name val="Times New Roman"/>
      <family val="1"/>
    </font>
    <font>
      <sz val="10"/>
      <name val="Times New Roman"/>
      <family val="1"/>
      <charset val="186"/>
    </font>
    <font>
      <b/>
      <sz val="8"/>
      <name val="Times New Roman"/>
      <family val="1"/>
      <charset val="186"/>
    </font>
    <font>
      <sz val="11"/>
      <name val="Times New Roman"/>
      <family val="1"/>
      <charset val="186"/>
    </font>
    <font>
      <sz val="11"/>
      <color theme="1"/>
      <name val="Calibri"/>
      <family val="2"/>
      <scheme val="minor"/>
    </font>
    <font>
      <sz val="9"/>
      <name val="Arial"/>
      <family val="2"/>
      <charset val="186"/>
    </font>
    <font>
      <sz val="10"/>
      <color rgb="FFFF0000"/>
      <name val="Arial"/>
      <family val="2"/>
    </font>
    <font>
      <sz val="9"/>
      <color rgb="FFFF0000"/>
      <name val="Times New Roman"/>
      <family val="1"/>
    </font>
    <font>
      <sz val="10"/>
      <name val="Arial"/>
      <family val="2"/>
    </font>
    <font>
      <b/>
      <sz val="10"/>
      <name val="Times New Roman"/>
      <family val="1"/>
      <charset val="186"/>
    </font>
    <font>
      <sz val="10"/>
      <color rgb="FFFF0000"/>
      <name val="Arial"/>
      <family val="2"/>
      <charset val="186"/>
    </font>
  </fonts>
  <fills count="11">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indexed="13"/>
        <bgColor indexed="64"/>
      </patternFill>
    </fill>
    <fill>
      <patternFill patternType="solid">
        <fgColor rgb="FFFFFF00"/>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249977111117893"/>
        <bgColor indexed="64"/>
      </patternFill>
    </fill>
  </fills>
  <borders count="79">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medium">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right/>
      <top style="thin">
        <color indexed="64"/>
      </top>
      <bottom/>
      <diagonal/>
    </border>
    <border>
      <left/>
      <right/>
      <top/>
      <bottom style="thin">
        <color indexed="64"/>
      </bottom>
      <diagonal/>
    </border>
  </borders>
  <cellStyleXfs count="3">
    <xf numFmtId="0" fontId="0" fillId="0" borderId="0"/>
    <xf numFmtId="9" fontId="1" fillId="0" borderId="0" applyFont="0" applyFill="0" applyBorder="0" applyAlignment="0" applyProtection="0"/>
    <xf numFmtId="0" fontId="21" fillId="0" borderId="0"/>
  </cellStyleXfs>
  <cellXfs count="465">
    <xf numFmtId="0" fontId="0" fillId="0" borderId="0" xfId="0"/>
    <xf numFmtId="0" fontId="3" fillId="0" borderId="0" xfId="0" applyFont="1" applyAlignment="1">
      <alignment vertical="top"/>
    </xf>
    <xf numFmtId="0" fontId="3" fillId="0" borderId="0" xfId="0" applyNumberFormat="1" applyFont="1" applyAlignment="1">
      <alignment vertical="top"/>
    </xf>
    <xf numFmtId="0" fontId="3" fillId="0" borderId="0" xfId="0" applyFont="1" applyAlignment="1">
      <alignment horizontal="center" vertical="top"/>
    </xf>
    <xf numFmtId="0" fontId="5" fillId="0" borderId="0" xfId="0" applyFont="1" applyAlignment="1">
      <alignment vertical="top"/>
    </xf>
    <xf numFmtId="0" fontId="3" fillId="0" borderId="0" xfId="0" applyFont="1" applyBorder="1" applyAlignment="1">
      <alignment vertical="top"/>
    </xf>
    <xf numFmtId="0" fontId="3" fillId="0" borderId="0" xfId="0" applyFont="1" applyFill="1" applyBorder="1" applyAlignment="1">
      <alignment vertical="top"/>
    </xf>
    <xf numFmtId="0" fontId="9" fillId="0" borderId="0" xfId="0" applyFont="1" applyFill="1" applyAlignment="1">
      <alignment vertical="top"/>
    </xf>
    <xf numFmtId="0" fontId="9" fillId="5" borderId="0" xfId="0" applyFont="1" applyFill="1" applyAlignment="1">
      <alignment vertical="top"/>
    </xf>
    <xf numFmtId="49" fontId="7" fillId="0" borderId="0" xfId="0" applyNumberFormat="1" applyFont="1" applyFill="1" applyBorder="1" applyAlignment="1">
      <alignment vertical="top"/>
    </xf>
    <xf numFmtId="49" fontId="7" fillId="0" borderId="0" xfId="0" applyNumberFormat="1" applyFont="1" applyFill="1" applyBorder="1" applyAlignment="1">
      <alignment horizontal="right" vertical="top"/>
    </xf>
    <xf numFmtId="0" fontId="7" fillId="0" borderId="0" xfId="0" applyFont="1" applyFill="1" applyBorder="1" applyAlignment="1">
      <alignment horizontal="center" vertical="top"/>
    </xf>
    <xf numFmtId="0" fontId="8" fillId="0" borderId="0" xfId="0" applyFont="1" applyBorder="1" applyAlignment="1">
      <alignment horizontal="right" vertical="top" wrapText="1"/>
    </xf>
    <xf numFmtId="164" fontId="8" fillId="3" borderId="1" xfId="0" applyNumberFormat="1" applyFont="1" applyFill="1" applyBorder="1" applyAlignment="1">
      <alignment horizontal="center" vertical="top"/>
    </xf>
    <xf numFmtId="164" fontId="8" fillId="3" borderId="2" xfId="0" applyNumberFormat="1" applyFont="1" applyFill="1" applyBorder="1" applyAlignment="1">
      <alignment horizontal="center" vertical="top"/>
    </xf>
    <xf numFmtId="164" fontId="8" fillId="3" borderId="19" xfId="0" applyNumberFormat="1" applyFont="1" applyFill="1" applyBorder="1" applyAlignment="1">
      <alignment horizontal="center" vertical="top"/>
    </xf>
    <xf numFmtId="164" fontId="8" fillId="4" borderId="46" xfId="0" applyNumberFormat="1" applyFont="1" applyFill="1" applyBorder="1" applyAlignment="1">
      <alignment horizontal="center" vertical="top"/>
    </xf>
    <xf numFmtId="1" fontId="3" fillId="0" borderId="31" xfId="0" applyNumberFormat="1" applyFont="1" applyFill="1" applyBorder="1" applyAlignment="1">
      <alignment horizontal="center" vertical="top"/>
    </xf>
    <xf numFmtId="49" fontId="3" fillId="0" borderId="32" xfId="0" applyNumberFormat="1" applyFont="1" applyFill="1" applyBorder="1" applyAlignment="1">
      <alignment horizontal="center" vertical="top"/>
    </xf>
    <xf numFmtId="0" fontId="9" fillId="0" borderId="51" xfId="0" applyFont="1" applyFill="1" applyBorder="1" applyAlignment="1">
      <alignment horizontal="center" vertical="top"/>
    </xf>
    <xf numFmtId="164" fontId="9" fillId="0" borderId="50" xfId="0" applyNumberFormat="1" applyFont="1" applyFill="1" applyBorder="1" applyAlignment="1">
      <alignment horizontal="center" vertical="top"/>
    </xf>
    <xf numFmtId="164" fontId="9" fillId="0" borderId="3" xfId="0" applyNumberFormat="1" applyFont="1" applyFill="1" applyBorder="1" applyAlignment="1">
      <alignment horizontal="center" vertical="top"/>
    </xf>
    <xf numFmtId="0" fontId="15" fillId="4" borderId="40" xfId="0" applyFont="1" applyFill="1" applyBorder="1" applyAlignment="1">
      <alignment horizontal="center" vertical="top"/>
    </xf>
    <xf numFmtId="164" fontId="8" fillId="4" borderId="13" xfId="0" applyNumberFormat="1" applyFont="1" applyFill="1" applyBorder="1" applyAlignment="1">
      <alignment horizontal="center" vertical="top"/>
    </xf>
    <xf numFmtId="164" fontId="8" fillId="4" borderId="26" xfId="0" applyNumberFormat="1" applyFont="1" applyFill="1" applyBorder="1" applyAlignment="1">
      <alignment horizontal="center" vertical="top"/>
    </xf>
    <xf numFmtId="164" fontId="8" fillId="2" borderId="2" xfId="0" applyNumberFormat="1" applyFont="1" applyFill="1" applyBorder="1" applyAlignment="1">
      <alignment horizontal="center" vertical="top"/>
    </xf>
    <xf numFmtId="164" fontId="9" fillId="0" borderId="21" xfId="0" applyNumberFormat="1" applyFont="1" applyFill="1" applyBorder="1" applyAlignment="1">
      <alignment horizontal="center" vertical="top"/>
    </xf>
    <xf numFmtId="164" fontId="9" fillId="0" borderId="25" xfId="0" applyNumberFormat="1" applyFont="1" applyFill="1" applyBorder="1" applyAlignment="1">
      <alignment horizontal="center" vertical="top"/>
    </xf>
    <xf numFmtId="164" fontId="9" fillId="0" borderId="45" xfId="0" applyNumberFormat="1" applyFont="1" applyFill="1" applyBorder="1" applyAlignment="1">
      <alignment horizontal="center" vertical="top"/>
    </xf>
    <xf numFmtId="164" fontId="9" fillId="0" borderId="46" xfId="0" applyNumberFormat="1" applyFont="1" applyFill="1" applyBorder="1" applyAlignment="1">
      <alignment horizontal="center" vertical="top"/>
    </xf>
    <xf numFmtId="164" fontId="9" fillId="0" borderId="57" xfId="0" applyNumberFormat="1" applyFont="1" applyFill="1" applyBorder="1" applyAlignment="1">
      <alignment horizontal="center" vertical="top"/>
    </xf>
    <xf numFmtId="164" fontId="13" fillId="4" borderId="46" xfId="0" applyNumberFormat="1" applyFont="1" applyFill="1" applyBorder="1" applyAlignment="1">
      <alignment horizontal="center" vertical="top"/>
    </xf>
    <xf numFmtId="164" fontId="8" fillId="4" borderId="45" xfId="0" applyNumberFormat="1" applyFont="1" applyFill="1" applyBorder="1" applyAlignment="1">
      <alignment horizontal="center" vertical="top"/>
    </xf>
    <xf numFmtId="49" fontId="8" fillId="2" borderId="1" xfId="0" applyNumberFormat="1" applyFont="1" applyFill="1" applyBorder="1" applyAlignment="1">
      <alignment horizontal="center" vertical="top" wrapText="1"/>
    </xf>
    <xf numFmtId="49" fontId="8" fillId="2" borderId="1" xfId="0" applyNumberFormat="1" applyFont="1" applyFill="1" applyBorder="1" applyAlignment="1">
      <alignment horizontal="center" vertical="top"/>
    </xf>
    <xf numFmtId="49" fontId="8" fillId="3" borderId="2" xfId="0" applyNumberFormat="1" applyFont="1" applyFill="1" applyBorder="1" applyAlignment="1">
      <alignment horizontal="center" vertical="top"/>
    </xf>
    <xf numFmtId="0" fontId="9" fillId="0" borderId="24" xfId="0" applyFont="1" applyBorder="1" applyAlignment="1">
      <alignment horizontal="center" vertical="top"/>
    </xf>
    <xf numFmtId="0" fontId="3" fillId="0" borderId="10" xfId="0" applyFont="1" applyFill="1" applyBorder="1" applyAlignment="1">
      <alignment horizontal="center" vertical="top"/>
    </xf>
    <xf numFmtId="0" fontId="15" fillId="4" borderId="11" xfId="0" applyFont="1" applyFill="1" applyBorder="1" applyAlignment="1">
      <alignment horizontal="center" vertical="top"/>
    </xf>
    <xf numFmtId="164" fontId="8" fillId="4" borderId="13" xfId="0" applyNumberFormat="1" applyFont="1" applyFill="1" applyBorder="1" applyAlignment="1">
      <alignment horizontal="center" vertical="center"/>
    </xf>
    <xf numFmtId="49" fontId="8" fillId="3" borderId="35" xfId="0" applyNumberFormat="1" applyFont="1" applyFill="1" applyBorder="1" applyAlignment="1">
      <alignment horizontal="center" vertical="top"/>
    </xf>
    <xf numFmtId="49" fontId="7" fillId="0" borderId="37" xfId="0" applyNumberFormat="1" applyFont="1" applyBorder="1" applyAlignment="1">
      <alignment horizontal="center" vertical="top"/>
    </xf>
    <xf numFmtId="49" fontId="8" fillId="3" borderId="33" xfId="0" applyNumberFormat="1" applyFont="1" applyFill="1" applyBorder="1" applyAlignment="1">
      <alignment horizontal="center" vertical="top"/>
    </xf>
    <xf numFmtId="0" fontId="9" fillId="0" borderId="24" xfId="0" applyFont="1" applyFill="1" applyBorder="1" applyAlignment="1">
      <alignment horizontal="center" vertical="top" wrapText="1"/>
    </xf>
    <xf numFmtId="164" fontId="9" fillId="0" borderId="50" xfId="0" applyNumberFormat="1" applyFont="1" applyFill="1" applyBorder="1" applyAlignment="1">
      <alignment horizontal="center" vertical="center"/>
    </xf>
    <xf numFmtId="0" fontId="9" fillId="3" borderId="18" xfId="0" applyFont="1" applyFill="1" applyBorder="1" applyAlignment="1">
      <alignment vertical="top" wrapText="1"/>
    </xf>
    <xf numFmtId="0" fontId="3" fillId="3" borderId="36" xfId="0" applyFont="1" applyFill="1" applyBorder="1" applyAlignment="1">
      <alignment horizontal="center" vertical="top" wrapText="1"/>
    </xf>
    <xf numFmtId="0" fontId="3" fillId="3" borderId="38" xfId="0" applyFont="1" applyFill="1" applyBorder="1" applyAlignment="1">
      <alignment horizontal="center" vertical="top" wrapText="1"/>
    </xf>
    <xf numFmtId="9" fontId="3" fillId="0" borderId="27" xfId="0" applyNumberFormat="1" applyFont="1" applyFill="1" applyBorder="1" applyAlignment="1">
      <alignment horizontal="center" vertical="top"/>
    </xf>
    <xf numFmtId="9" fontId="3" fillId="0" borderId="28" xfId="0" applyNumberFormat="1" applyFont="1" applyFill="1" applyBorder="1" applyAlignment="1">
      <alignment horizontal="center" vertical="top"/>
    </xf>
    <xf numFmtId="49" fontId="8" fillId="2" borderId="29" xfId="0" applyNumberFormat="1" applyFont="1" applyFill="1" applyBorder="1" applyAlignment="1">
      <alignment horizontal="center" vertical="top"/>
    </xf>
    <xf numFmtId="49" fontId="8" fillId="3" borderId="16" xfId="0" applyNumberFormat="1" applyFont="1" applyFill="1" applyBorder="1" applyAlignment="1">
      <alignment horizontal="center" vertical="top"/>
    </xf>
    <xf numFmtId="0" fontId="3" fillId="3" borderId="18" xfId="0" applyFont="1" applyFill="1" applyBorder="1" applyAlignment="1">
      <alignment horizontal="center" vertical="top" wrapText="1"/>
    </xf>
    <xf numFmtId="0" fontId="3" fillId="3" borderId="20" xfId="0" applyFont="1" applyFill="1" applyBorder="1" applyAlignment="1">
      <alignment horizontal="center" vertical="top" wrapText="1"/>
    </xf>
    <xf numFmtId="0" fontId="3" fillId="2" borderId="29" xfId="0" applyFont="1" applyFill="1" applyBorder="1" applyAlignment="1">
      <alignment vertical="top"/>
    </xf>
    <xf numFmtId="0" fontId="3" fillId="2" borderId="18" xfId="0" applyFont="1" applyFill="1" applyBorder="1" applyAlignment="1">
      <alignment vertical="top"/>
    </xf>
    <xf numFmtId="0" fontId="3" fillId="2" borderId="20" xfId="0" applyFont="1" applyFill="1" applyBorder="1" applyAlignment="1">
      <alignment vertical="top"/>
    </xf>
    <xf numFmtId="0" fontId="3" fillId="0" borderId="10" xfId="0" applyNumberFormat="1" applyFont="1" applyFill="1" applyBorder="1" applyAlignment="1">
      <alignment horizontal="center" vertical="top"/>
    </xf>
    <xf numFmtId="49" fontId="9" fillId="2" borderId="34" xfId="0" applyNumberFormat="1" applyFont="1" applyFill="1" applyBorder="1" applyAlignment="1">
      <alignment horizontal="center" vertical="top"/>
    </xf>
    <xf numFmtId="0" fontId="3" fillId="0" borderId="28" xfId="0" applyNumberFormat="1" applyFont="1" applyFill="1" applyBorder="1" applyAlignment="1">
      <alignment horizontal="center" vertical="top"/>
    </xf>
    <xf numFmtId="0" fontId="9" fillId="0" borderId="53" xfId="0" applyFont="1" applyBorder="1" applyAlignment="1">
      <alignment horizontal="center" vertical="top"/>
    </xf>
    <xf numFmtId="0" fontId="3" fillId="3" borderId="37" xfId="0" applyFont="1" applyFill="1" applyBorder="1" applyAlignment="1">
      <alignment horizontal="center" vertical="top" wrapText="1"/>
    </xf>
    <xf numFmtId="49" fontId="8" fillId="6" borderId="1" xfId="0" applyNumberFormat="1" applyFont="1" applyFill="1" applyBorder="1" applyAlignment="1">
      <alignment horizontal="center" vertical="top"/>
    </xf>
    <xf numFmtId="0" fontId="10" fillId="0" borderId="0" xfId="0" applyFont="1" applyBorder="1" applyAlignment="1">
      <alignment horizontal="right" vertical="top" wrapText="1"/>
    </xf>
    <xf numFmtId="9" fontId="17" fillId="0" borderId="28" xfId="0" applyNumberFormat="1" applyFont="1" applyFill="1" applyBorder="1" applyAlignment="1">
      <alignment horizontal="center" vertical="top"/>
    </xf>
    <xf numFmtId="0" fontId="3" fillId="5" borderId="31" xfId="0" applyFont="1" applyFill="1" applyBorder="1" applyAlignment="1">
      <alignment horizontal="center" vertical="top"/>
    </xf>
    <xf numFmtId="0" fontId="3" fillId="5" borderId="32" xfId="0" applyFont="1" applyFill="1" applyBorder="1" applyAlignment="1">
      <alignment horizontal="center" vertical="top"/>
    </xf>
    <xf numFmtId="49" fontId="3" fillId="0" borderId="32" xfId="1" applyNumberFormat="1" applyFont="1" applyFill="1" applyBorder="1" applyAlignment="1">
      <alignment horizontal="center" vertical="top"/>
    </xf>
    <xf numFmtId="0" fontId="3" fillId="0" borderId="31" xfId="0" applyFont="1" applyFill="1" applyBorder="1" applyAlignment="1">
      <alignment horizontal="center" vertical="top" wrapText="1"/>
    </xf>
    <xf numFmtId="0" fontId="3" fillId="0" borderId="32" xfId="0" applyFont="1" applyFill="1" applyBorder="1" applyAlignment="1">
      <alignment horizontal="center" vertical="top" wrapText="1"/>
    </xf>
    <xf numFmtId="0" fontId="3" fillId="0" borderId="10" xfId="0" applyFont="1" applyFill="1" applyBorder="1" applyAlignment="1">
      <alignment horizontal="center" vertical="top" wrapText="1"/>
    </xf>
    <xf numFmtId="0" fontId="3" fillId="0" borderId="31" xfId="0" applyFont="1" applyFill="1" applyBorder="1" applyAlignment="1">
      <alignment horizontal="center" vertical="top"/>
    </xf>
    <xf numFmtId="0" fontId="3" fillId="0" borderId="32" xfId="0" applyFont="1" applyFill="1" applyBorder="1" applyAlignment="1">
      <alignment horizontal="center" vertical="top"/>
    </xf>
    <xf numFmtId="9" fontId="5" fillId="0" borderId="27" xfId="0" applyNumberFormat="1" applyFont="1" applyFill="1" applyBorder="1" applyAlignment="1">
      <alignment horizontal="center" vertical="top"/>
    </xf>
    <xf numFmtId="9" fontId="5" fillId="0" borderId="28" xfId="0" applyNumberFormat="1" applyFont="1" applyFill="1" applyBorder="1" applyAlignment="1">
      <alignment horizontal="center" vertical="top"/>
    </xf>
    <xf numFmtId="0" fontId="19" fillId="4" borderId="40" xfId="0" applyFont="1" applyFill="1" applyBorder="1" applyAlignment="1">
      <alignment horizontal="center" vertical="top"/>
    </xf>
    <xf numFmtId="164" fontId="13" fillId="4" borderId="13" xfId="0" applyNumberFormat="1" applyFont="1" applyFill="1" applyBorder="1" applyAlignment="1">
      <alignment horizontal="center" vertical="top"/>
    </xf>
    <xf numFmtId="164" fontId="8" fillId="7" borderId="2" xfId="0" applyNumberFormat="1" applyFont="1" applyFill="1" applyBorder="1" applyAlignment="1">
      <alignment horizontal="center" vertical="top"/>
    </xf>
    <xf numFmtId="0" fontId="17" fillId="0" borderId="28" xfId="0" applyFont="1" applyFill="1" applyBorder="1" applyAlignment="1">
      <alignment horizontal="center" vertical="top" wrapText="1"/>
    </xf>
    <xf numFmtId="49" fontId="8" fillId="2" borderId="59" xfId="0" applyNumberFormat="1" applyFont="1" applyFill="1" applyBorder="1" applyAlignment="1">
      <alignment horizontal="center" vertical="top"/>
    </xf>
    <xf numFmtId="49" fontId="8" fillId="2" borderId="37" xfId="0" applyNumberFormat="1" applyFont="1" applyFill="1" applyBorder="1" applyAlignment="1">
      <alignment horizontal="center" vertical="top"/>
    </xf>
    <xf numFmtId="0" fontId="3" fillId="0" borderId="59" xfId="0" applyFont="1" applyBorder="1" applyAlignment="1">
      <alignment vertical="top"/>
    </xf>
    <xf numFmtId="0" fontId="3" fillId="0" borderId="71" xfId="0" applyFont="1" applyBorder="1" applyAlignment="1">
      <alignment vertical="top"/>
    </xf>
    <xf numFmtId="0" fontId="3" fillId="0" borderId="37" xfId="0" applyFont="1" applyBorder="1" applyAlignment="1">
      <alignment vertical="top"/>
    </xf>
    <xf numFmtId="0" fontId="3" fillId="0" borderId="38" xfId="0" applyFont="1" applyBorder="1" applyAlignment="1">
      <alignment vertical="top"/>
    </xf>
    <xf numFmtId="0" fontId="3" fillId="0" borderId="43" xfId="0" applyFont="1" applyBorder="1" applyAlignment="1">
      <alignment vertical="top"/>
    </xf>
    <xf numFmtId="0" fontId="3" fillId="0" borderId="39" xfId="0" applyFont="1" applyBorder="1" applyAlignment="1">
      <alignment vertical="top"/>
    </xf>
    <xf numFmtId="164" fontId="8" fillId="3" borderId="1" xfId="0" applyNumberFormat="1" applyFont="1" applyFill="1" applyBorder="1" applyAlignment="1">
      <alignment horizontal="center" vertical="center"/>
    </xf>
    <xf numFmtId="0" fontId="17" fillId="0" borderId="0" xfId="0" applyFont="1" applyBorder="1" applyAlignment="1">
      <alignment vertical="top"/>
    </xf>
    <xf numFmtId="164" fontId="8" fillId="2" borderId="16" xfId="0" applyNumberFormat="1" applyFont="1" applyFill="1" applyBorder="1" applyAlignment="1">
      <alignment horizontal="center" vertical="top"/>
    </xf>
    <xf numFmtId="164" fontId="8" fillId="3" borderId="55" xfId="0" applyNumberFormat="1" applyFont="1" applyFill="1" applyBorder="1" applyAlignment="1">
      <alignment horizontal="center" vertical="top"/>
    </xf>
    <xf numFmtId="164" fontId="8" fillId="2" borderId="70" xfId="0" applyNumberFormat="1" applyFont="1" applyFill="1" applyBorder="1" applyAlignment="1">
      <alignment horizontal="center" vertical="top"/>
    </xf>
    <xf numFmtId="49" fontId="8" fillId="2" borderId="30" xfId="0" applyNumberFormat="1" applyFont="1" applyFill="1" applyBorder="1" applyAlignment="1">
      <alignment horizontal="center" vertical="top" wrapText="1"/>
    </xf>
    <xf numFmtId="0" fontId="9" fillId="0" borderId="57" xfId="0" applyFont="1" applyFill="1" applyBorder="1" applyAlignment="1">
      <alignment vertical="top" wrapText="1"/>
    </xf>
    <xf numFmtId="0" fontId="9" fillId="0" borderId="15" xfId="0" applyFont="1" applyFill="1" applyBorder="1" applyAlignment="1">
      <alignment horizontal="center" vertical="top"/>
    </xf>
    <xf numFmtId="0" fontId="9" fillId="0" borderId="48" xfId="0" applyFont="1" applyFill="1" applyBorder="1" applyAlignment="1">
      <alignment horizontal="center" vertical="top"/>
    </xf>
    <xf numFmtId="0" fontId="9" fillId="0" borderId="72" xfId="0" applyFont="1" applyFill="1" applyBorder="1" applyAlignment="1">
      <alignment horizontal="center" vertical="top"/>
    </xf>
    <xf numFmtId="164" fontId="9" fillId="0" borderId="47" xfId="0" applyNumberFormat="1" applyFont="1" applyFill="1" applyBorder="1" applyAlignment="1">
      <alignment horizontal="center" vertical="top"/>
    </xf>
    <xf numFmtId="164" fontId="9" fillId="0" borderId="63" xfId="0" applyNumberFormat="1" applyFont="1" applyFill="1" applyBorder="1" applyAlignment="1">
      <alignment horizontal="center" vertical="top"/>
    </xf>
    <xf numFmtId="0" fontId="9" fillId="0" borderId="48" xfId="0" applyFont="1" applyBorder="1" applyAlignment="1">
      <alignment horizontal="center" vertical="top"/>
    </xf>
    <xf numFmtId="49" fontId="7" fillId="0" borderId="4" xfId="0" applyNumberFormat="1" applyFont="1" applyBorder="1" applyAlignment="1">
      <alignment horizontal="center" vertical="top" wrapText="1"/>
    </xf>
    <xf numFmtId="164" fontId="13" fillId="4" borderId="64" xfId="0" applyNumberFormat="1" applyFont="1" applyFill="1" applyBorder="1" applyAlignment="1">
      <alignment horizontal="center" vertical="top"/>
    </xf>
    <xf numFmtId="0" fontId="9" fillId="0" borderId="24" xfId="0" applyFont="1" applyFill="1" applyBorder="1" applyAlignment="1">
      <alignment horizontal="center" vertical="top"/>
    </xf>
    <xf numFmtId="0" fontId="15" fillId="4" borderId="48" xfId="0" applyFont="1" applyFill="1" applyBorder="1" applyAlignment="1">
      <alignment horizontal="center" vertical="top"/>
    </xf>
    <xf numFmtId="164" fontId="9" fillId="0" borderId="65" xfId="0" applyNumberFormat="1" applyFont="1" applyFill="1" applyBorder="1" applyAlignment="1">
      <alignment horizontal="center" vertical="top"/>
    </xf>
    <xf numFmtId="164" fontId="9" fillId="0" borderId="61" xfId="0" applyNumberFormat="1" applyFont="1" applyBorder="1" applyAlignment="1">
      <alignment horizontal="center" vertical="center"/>
    </xf>
    <xf numFmtId="164" fontId="8" fillId="4" borderId="62" xfId="0" applyNumberFormat="1" applyFont="1" applyFill="1" applyBorder="1" applyAlignment="1">
      <alignment horizontal="center" vertical="center"/>
    </xf>
    <xf numFmtId="164" fontId="9" fillId="0" borderId="51" xfId="0" applyNumberFormat="1" applyFont="1" applyBorder="1" applyAlignment="1">
      <alignment horizontal="center" vertical="center"/>
    </xf>
    <xf numFmtId="164" fontId="8" fillId="4" borderId="26" xfId="0" applyNumberFormat="1" applyFont="1" applyFill="1" applyBorder="1" applyAlignment="1">
      <alignment horizontal="center" vertical="center"/>
    </xf>
    <xf numFmtId="164" fontId="9" fillId="0" borderId="24" xfId="0" applyNumberFormat="1" applyFont="1" applyBorder="1" applyAlignment="1">
      <alignment horizontal="center" vertical="center"/>
    </xf>
    <xf numFmtId="164" fontId="8" fillId="4" borderId="11" xfId="0" applyNumberFormat="1" applyFont="1" applyFill="1" applyBorder="1" applyAlignment="1">
      <alignment horizontal="center" vertical="center"/>
    </xf>
    <xf numFmtId="164" fontId="9" fillId="0" borderId="61" xfId="0" applyNumberFormat="1" applyFont="1" applyFill="1" applyBorder="1" applyAlignment="1">
      <alignment horizontal="center" vertical="center"/>
    </xf>
    <xf numFmtId="164" fontId="9" fillId="0" borderId="24" xfId="0" applyNumberFormat="1" applyFont="1" applyFill="1" applyBorder="1" applyAlignment="1">
      <alignment horizontal="center" vertical="center"/>
    </xf>
    <xf numFmtId="164" fontId="9" fillId="0" borderId="61" xfId="0" applyNumberFormat="1" applyFont="1" applyFill="1" applyBorder="1" applyAlignment="1">
      <alignment horizontal="center" vertical="top"/>
    </xf>
    <xf numFmtId="164" fontId="9" fillId="0" borderId="43" xfId="0" applyNumberFormat="1" applyFont="1" applyFill="1" applyBorder="1" applyAlignment="1">
      <alignment horizontal="center" vertical="top"/>
    </xf>
    <xf numFmtId="164" fontId="8" fillId="4" borderId="62" xfId="0" applyNumberFormat="1" applyFont="1" applyFill="1" applyBorder="1" applyAlignment="1">
      <alignment horizontal="center" vertical="top"/>
    </xf>
    <xf numFmtId="164" fontId="8" fillId="4" borderId="11" xfId="0" applyNumberFormat="1" applyFont="1" applyFill="1" applyBorder="1" applyAlignment="1">
      <alignment horizontal="center" vertical="top"/>
    </xf>
    <xf numFmtId="164" fontId="9" fillId="0" borderId="24" xfId="0" applyNumberFormat="1" applyFont="1" applyFill="1" applyBorder="1" applyAlignment="1">
      <alignment horizontal="center" vertical="top"/>
    </xf>
    <xf numFmtId="164" fontId="8" fillId="3" borderId="29" xfId="0" applyNumberFormat="1" applyFont="1" applyFill="1" applyBorder="1" applyAlignment="1">
      <alignment horizontal="center" vertical="top"/>
    </xf>
    <xf numFmtId="164" fontId="13" fillId="4" borderId="62" xfId="0" applyNumberFormat="1" applyFont="1" applyFill="1" applyBorder="1" applyAlignment="1">
      <alignment horizontal="center" vertical="top"/>
    </xf>
    <xf numFmtId="164" fontId="8" fillId="4" borderId="14" xfId="0" applyNumberFormat="1" applyFont="1" applyFill="1" applyBorder="1" applyAlignment="1">
      <alignment horizontal="center" vertical="top"/>
    </xf>
    <xf numFmtId="164" fontId="8" fillId="3" borderId="16" xfId="0" applyNumberFormat="1" applyFont="1" applyFill="1" applyBorder="1" applyAlignment="1">
      <alignment horizontal="center" vertical="top"/>
    </xf>
    <xf numFmtId="164" fontId="9" fillId="0" borderId="23" xfId="0" applyNumberFormat="1" applyFont="1" applyFill="1" applyBorder="1" applyAlignment="1">
      <alignment horizontal="center" vertical="top"/>
    </xf>
    <xf numFmtId="164" fontId="9" fillId="0" borderId="0" xfId="0" applyNumberFormat="1" applyFont="1" applyFill="1" applyBorder="1" applyAlignment="1">
      <alignment horizontal="center" vertical="top"/>
    </xf>
    <xf numFmtId="164" fontId="13" fillId="4" borderId="48" xfId="0" applyNumberFormat="1" applyFont="1" applyFill="1" applyBorder="1" applyAlignment="1">
      <alignment horizontal="center" vertical="top"/>
    </xf>
    <xf numFmtId="164" fontId="9" fillId="0" borderId="74" xfId="0" applyNumberFormat="1" applyFont="1" applyFill="1" applyBorder="1" applyAlignment="1">
      <alignment horizontal="center" vertical="top"/>
    </xf>
    <xf numFmtId="164" fontId="9" fillId="0" borderId="64" xfId="0" applyNumberFormat="1" applyFont="1" applyFill="1" applyBorder="1" applyAlignment="1">
      <alignment horizontal="center" vertical="top"/>
    </xf>
    <xf numFmtId="0" fontId="9" fillId="0" borderId="12" xfId="0" applyFont="1" applyBorder="1" applyAlignment="1">
      <alignment horizontal="center" vertical="center" textRotation="90"/>
    </xf>
    <xf numFmtId="0" fontId="9" fillId="0" borderId="58" xfId="0" applyFont="1" applyBorder="1" applyAlignment="1">
      <alignment horizontal="center" vertical="center" textRotation="90"/>
    </xf>
    <xf numFmtId="164" fontId="9" fillId="0" borderId="15" xfId="0" applyNumberFormat="1" applyFont="1" applyFill="1" applyBorder="1" applyAlignment="1">
      <alignment horizontal="center" vertical="top"/>
    </xf>
    <xf numFmtId="49" fontId="16" fillId="0" borderId="27" xfId="0" applyNumberFormat="1" applyFont="1" applyBorder="1" applyAlignment="1">
      <alignment horizontal="center" vertical="top"/>
    </xf>
    <xf numFmtId="49" fontId="13" fillId="0" borderId="9" xfId="0" applyNumberFormat="1" applyFont="1" applyBorder="1" applyAlignment="1">
      <alignment horizontal="center" vertical="top"/>
    </xf>
    <xf numFmtId="0" fontId="16" fillId="0" borderId="52" xfId="0" applyFont="1" applyFill="1" applyBorder="1" applyAlignment="1">
      <alignment horizontal="center" vertical="top"/>
    </xf>
    <xf numFmtId="164" fontId="16" fillId="0" borderId="68" xfId="0" applyNumberFormat="1" applyFont="1" applyFill="1" applyBorder="1" applyAlignment="1">
      <alignment horizontal="center" vertical="top"/>
    </xf>
    <xf numFmtId="164" fontId="16" fillId="0" borderId="69" xfId="0" applyNumberFormat="1" applyFont="1" applyFill="1" applyBorder="1" applyAlignment="1">
      <alignment horizontal="center" vertical="top"/>
    </xf>
    <xf numFmtId="1" fontId="5" fillId="0" borderId="9" xfId="0" applyNumberFormat="1" applyFont="1" applyFill="1" applyBorder="1" applyAlignment="1">
      <alignment horizontal="center" vertical="top"/>
    </xf>
    <xf numFmtId="49" fontId="5" fillId="0" borderId="10" xfId="0" applyNumberFormat="1" applyFont="1" applyFill="1" applyBorder="1" applyAlignment="1">
      <alignment horizontal="center" vertical="top"/>
    </xf>
    <xf numFmtId="0" fontId="12" fillId="0" borderId="19" xfId="0" applyFont="1" applyBorder="1" applyAlignment="1">
      <alignment horizontal="center" vertical="top" wrapText="1"/>
    </xf>
    <xf numFmtId="0" fontId="12" fillId="0" borderId="20" xfId="0" applyFont="1" applyBorder="1" applyAlignment="1">
      <alignment vertical="top" wrapText="1"/>
    </xf>
    <xf numFmtId="0" fontId="12" fillId="0" borderId="53" xfId="0" applyFont="1" applyBorder="1" applyAlignment="1">
      <alignment horizontal="center" vertical="top" wrapText="1"/>
    </xf>
    <xf numFmtId="0" fontId="11" fillId="0" borderId="71" xfId="0" applyFont="1" applyBorder="1" applyAlignment="1">
      <alignment vertical="top" wrapText="1"/>
    </xf>
    <xf numFmtId="0" fontId="12" fillId="0" borderId="15" xfId="0" applyFont="1" applyBorder="1" applyAlignment="1">
      <alignment horizontal="center" vertical="top" wrapText="1"/>
    </xf>
    <xf numFmtId="0" fontId="11" fillId="0" borderId="39" xfId="0" applyFont="1" applyBorder="1" applyAlignment="1">
      <alignment vertical="top" wrapText="1"/>
    </xf>
    <xf numFmtId="0" fontId="12" fillId="0" borderId="41" xfId="0" applyFont="1" applyBorder="1" applyAlignment="1">
      <alignment horizontal="center" vertical="top" wrapText="1"/>
    </xf>
    <xf numFmtId="0" fontId="11" fillId="0" borderId="38" xfId="0" applyFont="1" applyBorder="1" applyAlignment="1">
      <alignment vertical="top" wrapText="1"/>
    </xf>
    <xf numFmtId="49" fontId="8" fillId="2" borderId="30" xfId="0" applyNumberFormat="1" applyFont="1" applyFill="1" applyBorder="1" applyAlignment="1">
      <alignment horizontal="center" vertical="top"/>
    </xf>
    <xf numFmtId="49" fontId="8" fillId="2" borderId="34" xfId="0" applyNumberFormat="1" applyFont="1" applyFill="1" applyBorder="1" applyAlignment="1">
      <alignment horizontal="center" vertical="top"/>
    </xf>
    <xf numFmtId="49" fontId="8" fillId="3" borderId="27" xfId="0" applyNumberFormat="1" applyFont="1" applyFill="1" applyBorder="1" applyAlignment="1">
      <alignment horizontal="center" vertical="top"/>
    </xf>
    <xf numFmtId="49" fontId="8" fillId="0" borderId="27" xfId="0" applyNumberFormat="1" applyFont="1" applyBorder="1" applyAlignment="1">
      <alignment horizontal="center" vertical="top"/>
    </xf>
    <xf numFmtId="49" fontId="9" fillId="0" borderId="33" xfId="0" applyNumberFormat="1" applyFont="1" applyBorder="1" applyAlignment="1">
      <alignment horizontal="center" vertical="top" wrapText="1"/>
    </xf>
    <xf numFmtId="0" fontId="22" fillId="0" borderId="4" xfId="0" applyFont="1" applyBorder="1" applyAlignment="1">
      <alignment horizontal="center" vertical="top" wrapText="1"/>
    </xf>
    <xf numFmtId="49" fontId="8" fillId="0" borderId="9" xfId="0" applyNumberFormat="1" applyFont="1" applyBorder="1" applyAlignment="1">
      <alignment horizontal="center" vertical="top"/>
    </xf>
    <xf numFmtId="49" fontId="9" fillId="0" borderId="43" xfId="0" applyNumberFormat="1" applyFont="1" applyBorder="1" applyAlignment="1">
      <alignment horizontal="center" vertical="top"/>
    </xf>
    <xf numFmtId="49" fontId="8" fillId="3" borderId="4" xfId="0" applyNumberFormat="1" applyFont="1" applyFill="1" applyBorder="1" applyAlignment="1">
      <alignment horizontal="center" vertical="top"/>
    </xf>
    <xf numFmtId="49" fontId="8" fillId="2" borderId="3" xfId="0" applyNumberFormat="1" applyFont="1" applyFill="1" applyBorder="1" applyAlignment="1">
      <alignment horizontal="center" vertical="top"/>
    </xf>
    <xf numFmtId="0" fontId="17" fillId="0" borderId="71" xfId="0" applyFont="1" applyBorder="1" applyAlignment="1">
      <alignment vertical="top"/>
    </xf>
    <xf numFmtId="0" fontId="17" fillId="0" borderId="37" xfId="0" applyFont="1" applyBorder="1" applyAlignment="1">
      <alignment vertical="top"/>
    </xf>
    <xf numFmtId="0" fontId="17" fillId="0" borderId="38" xfId="0" applyFont="1" applyBorder="1" applyAlignment="1">
      <alignment vertical="top"/>
    </xf>
    <xf numFmtId="0" fontId="17" fillId="3" borderId="36" xfId="0" applyFont="1" applyFill="1" applyBorder="1" applyAlignment="1">
      <alignment horizontal="center" vertical="top" wrapText="1"/>
    </xf>
    <xf numFmtId="0" fontId="17" fillId="3" borderId="38" xfId="0" applyFont="1" applyFill="1" applyBorder="1" applyAlignment="1">
      <alignment horizontal="center" vertical="top" wrapText="1"/>
    </xf>
    <xf numFmtId="0" fontId="17" fillId="0" borderId="43" xfId="0" applyFont="1" applyBorder="1" applyAlignment="1">
      <alignment vertical="top"/>
    </xf>
    <xf numFmtId="0" fontId="17" fillId="0" borderId="39" xfId="0" applyFont="1" applyBorder="1" applyAlignment="1">
      <alignment vertical="top"/>
    </xf>
    <xf numFmtId="0" fontId="17" fillId="0" borderId="29" xfId="0" applyFont="1" applyBorder="1" applyAlignment="1">
      <alignment vertical="top"/>
    </xf>
    <xf numFmtId="0" fontId="17" fillId="0" borderId="20" xfId="0" applyFont="1" applyBorder="1" applyAlignment="1">
      <alignment vertical="top"/>
    </xf>
    <xf numFmtId="0" fontId="17" fillId="3" borderId="37" xfId="0" applyFont="1" applyFill="1" applyBorder="1" applyAlignment="1">
      <alignment horizontal="center" vertical="top" wrapText="1"/>
    </xf>
    <xf numFmtId="0" fontId="3" fillId="0" borderId="28" xfId="0" applyFont="1" applyFill="1" applyBorder="1" applyAlignment="1">
      <alignment horizontal="center" vertical="top"/>
    </xf>
    <xf numFmtId="0" fontId="3" fillId="0" borderId="27" xfId="0" applyFont="1" applyFill="1" applyBorder="1" applyAlignment="1">
      <alignment horizontal="center" vertical="top" wrapText="1"/>
    </xf>
    <xf numFmtId="0" fontId="3" fillId="0" borderId="28" xfId="0" applyFont="1" applyFill="1" applyBorder="1" applyAlignment="1">
      <alignment horizontal="center" vertical="top" wrapText="1"/>
    </xf>
    <xf numFmtId="0" fontId="1" fillId="0" borderId="4" xfId="0" applyFont="1" applyBorder="1" applyAlignment="1">
      <alignment horizontal="center" vertical="top" wrapText="1"/>
    </xf>
    <xf numFmtId="0" fontId="1" fillId="0" borderId="35" xfId="0" applyFont="1" applyBorder="1" applyAlignment="1">
      <alignment horizontal="center" vertical="top" wrapText="1"/>
    </xf>
    <xf numFmtId="164" fontId="8" fillId="0" borderId="26" xfId="0" applyNumberFormat="1" applyFont="1" applyFill="1" applyBorder="1" applyAlignment="1">
      <alignment horizontal="center" vertical="top"/>
    </xf>
    <xf numFmtId="164" fontId="8" fillId="0" borderId="14" xfId="0" applyNumberFormat="1" applyFont="1" applyFill="1" applyBorder="1" applyAlignment="1">
      <alignment horizontal="center" vertical="top"/>
    </xf>
    <xf numFmtId="0" fontId="9" fillId="0" borderId="36" xfId="0" applyFont="1" applyFill="1" applyBorder="1" applyAlignment="1">
      <alignment vertical="top" wrapText="1"/>
    </xf>
    <xf numFmtId="0" fontId="3" fillId="0" borderId="36" xfId="0" applyFont="1" applyFill="1" applyBorder="1" applyAlignment="1">
      <alignment horizontal="center" vertical="top" wrapText="1"/>
    </xf>
    <xf numFmtId="164" fontId="8" fillId="0" borderId="55" xfId="0" applyNumberFormat="1" applyFont="1" applyFill="1" applyBorder="1" applyAlignment="1">
      <alignment horizontal="center" vertical="top"/>
    </xf>
    <xf numFmtId="164" fontId="8" fillId="0" borderId="36" xfId="0" applyNumberFormat="1" applyFont="1" applyFill="1" applyBorder="1" applyAlignment="1">
      <alignment horizontal="center" vertical="top"/>
    </xf>
    <xf numFmtId="164" fontId="8" fillId="9" borderId="55" xfId="0" applyNumberFormat="1" applyFont="1" applyFill="1" applyBorder="1" applyAlignment="1">
      <alignment horizontal="center" vertical="top"/>
    </xf>
    <xf numFmtId="164" fontId="8" fillId="9" borderId="36" xfId="0" applyNumberFormat="1" applyFont="1" applyFill="1" applyBorder="1" applyAlignment="1">
      <alignment horizontal="center" vertical="top"/>
    </xf>
    <xf numFmtId="0" fontId="3" fillId="0" borderId="71" xfId="0" applyNumberFormat="1" applyFont="1" applyFill="1" applyBorder="1" applyAlignment="1">
      <alignment horizontal="center" vertical="top"/>
    </xf>
    <xf numFmtId="0" fontId="3" fillId="0" borderId="52" xfId="0" applyNumberFormat="1" applyFont="1" applyFill="1" applyBorder="1" applyAlignment="1">
      <alignment horizontal="center" vertical="top"/>
    </xf>
    <xf numFmtId="1" fontId="3" fillId="0" borderId="6" xfId="0" applyNumberFormat="1" applyFont="1" applyFill="1" applyBorder="1" applyAlignment="1">
      <alignment horizontal="center" vertical="top"/>
    </xf>
    <xf numFmtId="0" fontId="3" fillId="0" borderId="76" xfId="0" applyNumberFormat="1" applyFont="1" applyFill="1" applyBorder="1" applyAlignment="1">
      <alignment horizontal="center" vertical="top"/>
    </xf>
    <xf numFmtId="0" fontId="3" fillId="0" borderId="43" xfId="0" applyFont="1" applyFill="1" applyBorder="1" applyAlignment="1">
      <alignment vertical="top"/>
    </xf>
    <xf numFmtId="0" fontId="17" fillId="0" borderId="39" xfId="0" applyFont="1" applyFill="1" applyBorder="1" applyAlignment="1">
      <alignment vertical="top"/>
    </xf>
    <xf numFmtId="164" fontId="8" fillId="0" borderId="27" xfId="0" applyNumberFormat="1" applyFont="1" applyFill="1" applyBorder="1" applyAlignment="1">
      <alignment horizontal="center" vertical="top"/>
    </xf>
    <xf numFmtId="164" fontId="9" fillId="0" borderId="22" xfId="0" applyNumberFormat="1" applyFont="1" applyFill="1" applyBorder="1" applyAlignment="1">
      <alignment horizontal="center" vertical="top"/>
    </xf>
    <xf numFmtId="0" fontId="9" fillId="0" borderId="59" xfId="0" applyFont="1" applyBorder="1" applyAlignment="1">
      <alignment horizontal="center" vertical="center" wrapText="1"/>
    </xf>
    <xf numFmtId="0" fontId="9" fillId="0" borderId="53" xfId="0" applyFont="1" applyFill="1" applyBorder="1" applyAlignment="1">
      <alignment horizontal="center" vertical="center" wrapText="1"/>
    </xf>
    <xf numFmtId="164" fontId="26" fillId="0" borderId="29" xfId="0" applyNumberFormat="1" applyFont="1" applyBorder="1" applyAlignment="1">
      <alignment horizontal="center" vertical="center"/>
    </xf>
    <xf numFmtId="164" fontId="18" fillId="0" borderId="69" xfId="0" applyNumberFormat="1" applyFont="1" applyBorder="1" applyAlignment="1">
      <alignment horizontal="center" vertical="top"/>
    </xf>
    <xf numFmtId="164" fontId="18" fillId="0" borderId="72" xfId="0" applyNumberFormat="1" applyFont="1" applyBorder="1" applyAlignment="1">
      <alignment horizontal="center" vertical="top"/>
    </xf>
    <xf numFmtId="164" fontId="18" fillId="0" borderId="66" xfId="0" applyNumberFormat="1" applyFont="1" applyBorder="1" applyAlignment="1">
      <alignment horizontal="center" vertical="top"/>
    </xf>
    <xf numFmtId="164" fontId="18" fillId="0" borderId="48" xfId="0" applyNumberFormat="1" applyFont="1" applyBorder="1" applyAlignment="1">
      <alignment horizontal="center" vertical="top"/>
    </xf>
    <xf numFmtId="164" fontId="18" fillId="0" borderId="73" xfId="0" applyNumberFormat="1" applyFont="1" applyBorder="1" applyAlignment="1">
      <alignment horizontal="center" vertical="top"/>
    </xf>
    <xf numFmtId="164" fontId="18" fillId="0" borderId="5" xfId="0" applyNumberFormat="1" applyFont="1" applyBorder="1" applyAlignment="1">
      <alignment horizontal="center" vertical="top"/>
    </xf>
    <xf numFmtId="164" fontId="26" fillId="8" borderId="29" xfId="0" applyNumberFormat="1" applyFont="1" applyFill="1" applyBorder="1" applyAlignment="1">
      <alignment horizontal="center" vertical="top"/>
    </xf>
    <xf numFmtId="164" fontId="26" fillId="4" borderId="29" xfId="0" applyNumberFormat="1" applyFont="1" applyFill="1" applyBorder="1" applyAlignment="1">
      <alignment horizontal="center" vertical="top"/>
    </xf>
    <xf numFmtId="0" fontId="25" fillId="0" borderId="43" xfId="0" applyFont="1" applyBorder="1" applyAlignment="1">
      <alignment vertical="top" wrapText="1"/>
    </xf>
    <xf numFmtId="0" fontId="25" fillId="0" borderId="39" xfId="0" applyFont="1" applyBorder="1" applyAlignment="1">
      <alignment vertical="top" wrapText="1"/>
    </xf>
    <xf numFmtId="164" fontId="8" fillId="10" borderId="55" xfId="0" applyNumberFormat="1" applyFont="1" applyFill="1" applyBorder="1" applyAlignment="1">
      <alignment horizontal="center" vertical="top"/>
    </xf>
    <xf numFmtId="164" fontId="8" fillId="10" borderId="36" xfId="0" applyNumberFormat="1" applyFont="1" applyFill="1" applyBorder="1" applyAlignment="1">
      <alignment horizontal="center" vertical="top"/>
    </xf>
    <xf numFmtId="164" fontId="18" fillId="0" borderId="43" xfId="0" applyNumberFormat="1" applyFont="1" applyBorder="1" applyAlignment="1">
      <alignment horizontal="center" vertical="top"/>
    </xf>
    <xf numFmtId="0" fontId="9" fillId="0" borderId="30" xfId="0" applyFont="1" applyFill="1" applyBorder="1" applyAlignment="1">
      <alignment vertical="top" wrapText="1"/>
    </xf>
    <xf numFmtId="0" fontId="22" fillId="0" borderId="4" xfId="0" applyFont="1" applyBorder="1" applyAlignment="1">
      <alignment horizontal="center" vertical="top" wrapText="1"/>
    </xf>
    <xf numFmtId="0" fontId="17" fillId="0" borderId="27" xfId="0" applyFont="1" applyFill="1" applyBorder="1" applyAlignment="1">
      <alignment horizontal="center" vertical="top"/>
    </xf>
    <xf numFmtId="0" fontId="17" fillId="0" borderId="9" xfId="0" applyFont="1" applyFill="1" applyBorder="1" applyAlignment="1">
      <alignment horizontal="center" vertical="top" wrapText="1"/>
    </xf>
    <xf numFmtId="0" fontId="17" fillId="0" borderId="27" xfId="0" applyFont="1" applyFill="1" applyBorder="1" applyAlignment="1">
      <alignment horizontal="center" vertical="top" wrapText="1"/>
    </xf>
    <xf numFmtId="0" fontId="24" fillId="3" borderId="18" xfId="0" applyFont="1" applyFill="1" applyBorder="1" applyAlignment="1">
      <alignment vertical="top" wrapText="1"/>
    </xf>
    <xf numFmtId="0" fontId="17" fillId="0" borderId="59" xfId="0" applyFont="1" applyBorder="1" applyAlignment="1">
      <alignment vertical="top"/>
    </xf>
    <xf numFmtId="9" fontId="17" fillId="0" borderId="27" xfId="0" applyNumberFormat="1" applyFont="1" applyFill="1" applyBorder="1" applyAlignment="1">
      <alignment horizontal="center" vertical="top"/>
    </xf>
    <xf numFmtId="0" fontId="17" fillId="3" borderId="18" xfId="0" applyFont="1" applyFill="1" applyBorder="1" applyAlignment="1">
      <alignment horizontal="center" vertical="top" wrapText="1"/>
    </xf>
    <xf numFmtId="0" fontId="17" fillId="3" borderId="20" xfId="0" applyFont="1" applyFill="1" applyBorder="1" applyAlignment="1">
      <alignment horizontal="center" vertical="top" wrapText="1"/>
    </xf>
    <xf numFmtId="0" fontId="17" fillId="2" borderId="29" xfId="0" applyFont="1" applyFill="1" applyBorder="1" applyAlignment="1">
      <alignment vertical="top"/>
    </xf>
    <xf numFmtId="0" fontId="17" fillId="2" borderId="18" xfId="0" applyFont="1" applyFill="1" applyBorder="1" applyAlignment="1">
      <alignment vertical="top"/>
    </xf>
    <xf numFmtId="0" fontId="17" fillId="2" borderId="20" xfId="0" applyFont="1" applyFill="1" applyBorder="1" applyAlignment="1">
      <alignment vertical="top"/>
    </xf>
    <xf numFmtId="0" fontId="17" fillId="0" borderId="9" xfId="0" applyFont="1" applyFill="1" applyBorder="1" applyAlignment="1">
      <alignment horizontal="center" vertical="top"/>
    </xf>
    <xf numFmtId="0" fontId="17" fillId="0" borderId="10" xfId="0" applyFont="1" applyFill="1" applyBorder="1" applyAlignment="1">
      <alignment horizontal="center" vertical="top"/>
    </xf>
    <xf numFmtId="0" fontId="24" fillId="0" borderId="3" xfId="0" applyFont="1" applyFill="1" applyBorder="1" applyAlignment="1">
      <alignment vertical="top" wrapText="1"/>
    </xf>
    <xf numFmtId="0" fontId="17" fillId="0" borderId="9" xfId="0" applyNumberFormat="1" applyFont="1" applyFill="1" applyBorder="1" applyAlignment="1">
      <alignment horizontal="center" vertical="top"/>
    </xf>
    <xf numFmtId="0" fontId="17" fillId="0" borderId="10" xfId="0" applyNumberFormat="1" applyFont="1" applyFill="1" applyBorder="1" applyAlignment="1">
      <alignment horizontal="center" vertical="top"/>
    </xf>
    <xf numFmtId="0" fontId="17" fillId="0" borderId="27" xfId="0" applyNumberFormat="1" applyFont="1" applyFill="1" applyBorder="1" applyAlignment="1">
      <alignment horizontal="center" vertical="top"/>
    </xf>
    <xf numFmtId="0" fontId="17" fillId="0" borderId="28" xfId="0" applyNumberFormat="1" applyFont="1" applyFill="1" applyBorder="1" applyAlignment="1">
      <alignment horizontal="center" vertical="top"/>
    </xf>
    <xf numFmtId="9" fontId="17" fillId="0" borderId="56" xfId="0" applyNumberFormat="1" applyFont="1" applyFill="1" applyBorder="1" applyAlignment="1">
      <alignment horizontal="center" vertical="top"/>
    </xf>
    <xf numFmtId="164" fontId="16" fillId="0" borderId="72" xfId="0" applyNumberFormat="1" applyFont="1" applyFill="1" applyBorder="1" applyAlignment="1">
      <alignment horizontal="center" vertical="top"/>
    </xf>
    <xf numFmtId="164" fontId="13" fillId="4" borderId="11" xfId="0" applyNumberFormat="1" applyFont="1" applyFill="1" applyBorder="1" applyAlignment="1">
      <alignment horizontal="center" vertical="top"/>
    </xf>
    <xf numFmtId="164" fontId="9" fillId="0" borderId="4" xfId="0" applyNumberFormat="1" applyFont="1" applyFill="1" applyBorder="1" applyAlignment="1">
      <alignment horizontal="center" vertical="top"/>
    </xf>
    <xf numFmtId="164" fontId="9" fillId="0" borderId="33" xfId="0" applyNumberFormat="1" applyFont="1" applyFill="1" applyBorder="1" applyAlignment="1">
      <alignment horizontal="center" vertical="top"/>
    </xf>
    <xf numFmtId="164" fontId="9" fillId="0" borderId="53" xfId="0" applyNumberFormat="1" applyFont="1" applyFill="1" applyBorder="1" applyAlignment="1">
      <alignment horizontal="center" vertical="top"/>
    </xf>
    <xf numFmtId="164" fontId="9" fillId="0" borderId="48" xfId="0" applyNumberFormat="1" applyFont="1" applyFill="1" applyBorder="1" applyAlignment="1">
      <alignment horizontal="center" vertical="top"/>
    </xf>
    <xf numFmtId="164" fontId="9" fillId="0" borderId="54" xfId="0" applyNumberFormat="1" applyFont="1" applyFill="1" applyBorder="1" applyAlignment="1">
      <alignment horizontal="center" vertical="top"/>
    </xf>
    <xf numFmtId="164" fontId="8" fillId="4" borderId="64" xfId="0" applyNumberFormat="1" applyFont="1" applyFill="1" applyBorder="1" applyAlignment="1">
      <alignment horizontal="center" vertical="top"/>
    </xf>
    <xf numFmtId="164" fontId="8" fillId="10" borderId="27" xfId="0" applyNumberFormat="1" applyFont="1" applyFill="1" applyBorder="1" applyAlignment="1">
      <alignment horizontal="center" vertical="top"/>
    </xf>
    <xf numFmtId="164" fontId="8" fillId="0" borderId="11" xfId="0" applyNumberFormat="1" applyFont="1" applyFill="1" applyBorder="1" applyAlignment="1">
      <alignment horizontal="center" vertical="top"/>
    </xf>
    <xf numFmtId="164" fontId="8" fillId="9" borderId="27" xfId="0" applyNumberFormat="1" applyFont="1" applyFill="1" applyBorder="1" applyAlignment="1">
      <alignment horizontal="center" vertical="top"/>
    </xf>
    <xf numFmtId="0" fontId="15" fillId="4" borderId="5" xfId="0" applyFont="1" applyFill="1" applyBorder="1" applyAlignment="1">
      <alignment horizontal="center" vertical="top"/>
    </xf>
    <xf numFmtId="49" fontId="8" fillId="3" borderId="19" xfId="0" applyNumberFormat="1" applyFont="1" applyFill="1" applyBorder="1" applyAlignment="1">
      <alignment horizontal="center" vertical="top"/>
    </xf>
    <xf numFmtId="164" fontId="7" fillId="0" borderId="5" xfId="0" applyNumberFormat="1" applyFont="1" applyBorder="1" applyAlignment="1">
      <alignment horizontal="center" vertical="top"/>
    </xf>
    <xf numFmtId="164" fontId="7" fillId="0" borderId="15" xfId="0" applyNumberFormat="1" applyFont="1" applyBorder="1" applyAlignment="1">
      <alignment horizontal="center" vertical="top"/>
    </xf>
    <xf numFmtId="164" fontId="7" fillId="0" borderId="48" xfId="0" applyNumberFormat="1" applyFont="1" applyBorder="1" applyAlignment="1">
      <alignment horizontal="center" vertical="top"/>
    </xf>
    <xf numFmtId="164" fontId="7" fillId="0" borderId="72" xfId="0" applyNumberFormat="1" applyFont="1" applyBorder="1" applyAlignment="1">
      <alignment horizontal="center" vertical="top"/>
    </xf>
    <xf numFmtId="164" fontId="8" fillId="4" borderId="47" xfId="0" applyNumberFormat="1" applyFont="1" applyFill="1" applyBorder="1" applyAlignment="1">
      <alignment horizontal="center" vertical="top"/>
    </xf>
    <xf numFmtId="164" fontId="6" fillId="0" borderId="19" xfId="0" applyNumberFormat="1" applyFont="1" applyBorder="1" applyAlignment="1">
      <alignment horizontal="center" vertical="center"/>
    </xf>
    <xf numFmtId="164" fontId="6" fillId="8" borderId="19" xfId="0" applyNumberFormat="1" applyFont="1" applyFill="1" applyBorder="1" applyAlignment="1">
      <alignment horizontal="center" vertical="top"/>
    </xf>
    <xf numFmtId="164" fontId="6" fillId="4" borderId="19" xfId="0" applyNumberFormat="1" applyFont="1" applyFill="1" applyBorder="1" applyAlignment="1">
      <alignment horizontal="center" vertical="top"/>
    </xf>
    <xf numFmtId="49" fontId="8" fillId="0" borderId="31" xfId="0" applyNumberFormat="1" applyFont="1" applyBorder="1" applyAlignment="1">
      <alignment horizontal="center" vertical="top"/>
    </xf>
    <xf numFmtId="49" fontId="8" fillId="0" borderId="27" xfId="0" applyNumberFormat="1" applyFont="1" applyBorder="1" applyAlignment="1">
      <alignment horizontal="center" vertical="top"/>
    </xf>
    <xf numFmtId="49" fontId="8" fillId="3" borderId="31" xfId="0" applyNumberFormat="1" applyFont="1" applyFill="1" applyBorder="1" applyAlignment="1">
      <alignment horizontal="center" vertical="top"/>
    </xf>
    <xf numFmtId="49" fontId="8" fillId="3" borderId="27" xfId="0" applyNumberFormat="1" applyFont="1" applyFill="1" applyBorder="1" applyAlignment="1">
      <alignment horizontal="center" vertical="top"/>
    </xf>
    <xf numFmtId="0" fontId="9" fillId="0" borderId="52" xfId="0" applyFont="1" applyFill="1" applyBorder="1" applyAlignment="1">
      <alignment horizontal="center" vertical="top"/>
    </xf>
    <xf numFmtId="164" fontId="9" fillId="0" borderId="68" xfId="0" applyNumberFormat="1" applyFont="1" applyFill="1" applyBorder="1" applyAlignment="1">
      <alignment horizontal="center" vertical="top"/>
    </xf>
    <xf numFmtId="164" fontId="9" fillId="0" borderId="69" xfId="0" applyNumberFormat="1" applyFont="1" applyFill="1" applyBorder="1" applyAlignment="1">
      <alignment horizontal="center" vertical="top"/>
    </xf>
    <xf numFmtId="164" fontId="9" fillId="0" borderId="72" xfId="0" applyNumberFormat="1" applyFont="1" applyFill="1" applyBorder="1" applyAlignment="1">
      <alignment horizontal="center" vertical="top"/>
    </xf>
    <xf numFmtId="1" fontId="3" fillId="0" borderId="9" xfId="0" applyNumberFormat="1" applyFont="1" applyFill="1" applyBorder="1" applyAlignment="1">
      <alignment horizontal="center" vertical="top"/>
    </xf>
    <xf numFmtId="49" fontId="3" fillId="0" borderId="10" xfId="0" applyNumberFormat="1" applyFont="1" applyFill="1" applyBorder="1" applyAlignment="1">
      <alignment horizontal="center" vertical="top"/>
    </xf>
    <xf numFmtId="0" fontId="3" fillId="0" borderId="39" xfId="0" applyNumberFormat="1" applyFont="1" applyFill="1" applyBorder="1" applyAlignment="1">
      <alignment horizontal="center" vertical="top"/>
    </xf>
    <xf numFmtId="0" fontId="3" fillId="0" borderId="38" xfId="0" applyNumberFormat="1" applyFont="1" applyFill="1" applyBorder="1" applyAlignment="1">
      <alignment horizontal="center" vertical="top"/>
    </xf>
    <xf numFmtId="0" fontId="9" fillId="0" borderId="72" xfId="0" applyFont="1" applyBorder="1" applyAlignment="1">
      <alignment horizontal="center" vertical="top"/>
    </xf>
    <xf numFmtId="164" fontId="9" fillId="0" borderId="78" xfId="0" applyNumberFormat="1" applyFont="1" applyFill="1" applyBorder="1" applyAlignment="1">
      <alignment horizontal="center" vertical="top"/>
    </xf>
    <xf numFmtId="164" fontId="9" fillId="0" borderId="60" xfId="0" applyNumberFormat="1" applyFont="1" applyFill="1" applyBorder="1" applyAlignment="1">
      <alignment horizontal="center" vertical="top"/>
    </xf>
    <xf numFmtId="0" fontId="17" fillId="0" borderId="59" xfId="0" applyFont="1" applyFill="1" applyBorder="1" applyAlignment="1">
      <alignment vertical="top" wrapText="1"/>
    </xf>
    <xf numFmtId="0" fontId="23" fillId="0" borderId="71" xfId="0" applyFont="1" applyBorder="1" applyAlignment="1">
      <alignment vertical="top" wrapText="1"/>
    </xf>
    <xf numFmtId="0" fontId="23" fillId="0" borderId="37" xfId="0" applyFont="1" applyBorder="1" applyAlignment="1">
      <alignment vertical="top" wrapText="1"/>
    </xf>
    <xf numFmtId="0" fontId="23" fillId="0" borderId="38" xfId="0" applyFont="1" applyBorder="1" applyAlignment="1">
      <alignment vertical="top" wrapText="1"/>
    </xf>
    <xf numFmtId="0" fontId="17" fillId="0" borderId="59" xfId="0" applyFont="1" applyBorder="1" applyAlignment="1">
      <alignment vertical="top" wrapText="1"/>
    </xf>
    <xf numFmtId="0" fontId="23" fillId="0" borderId="43" xfId="0" applyFont="1" applyBorder="1" applyAlignment="1">
      <alignment vertical="top" wrapText="1"/>
    </xf>
    <xf numFmtId="0" fontId="23" fillId="0" borderId="39" xfId="0" applyFont="1" applyBorder="1" applyAlignment="1">
      <alignment vertical="top" wrapText="1"/>
    </xf>
    <xf numFmtId="0" fontId="3" fillId="0" borderId="59" xfId="0" applyFont="1" applyBorder="1" applyAlignment="1">
      <alignment vertical="top" wrapText="1"/>
    </xf>
    <xf numFmtId="0" fontId="25" fillId="0" borderId="71" xfId="0" applyFont="1" applyBorder="1" applyAlignment="1">
      <alignment vertical="top" wrapText="1"/>
    </xf>
    <xf numFmtId="0" fontId="25" fillId="0" borderId="43" xfId="0" applyFont="1" applyBorder="1" applyAlignment="1">
      <alignment vertical="top" wrapText="1"/>
    </xf>
    <xf numFmtId="0" fontId="25" fillId="0" borderId="39" xfId="0" applyFont="1" applyBorder="1" applyAlignment="1">
      <alignment vertical="top" wrapText="1"/>
    </xf>
    <xf numFmtId="0" fontId="25" fillId="0" borderId="37" xfId="0" applyFont="1" applyBorder="1" applyAlignment="1">
      <alignment vertical="top" wrapText="1"/>
    </xf>
    <xf numFmtId="0" fontId="25" fillId="0" borderId="38" xfId="0" applyFont="1" applyBorder="1" applyAlignment="1">
      <alignment vertical="top" wrapText="1"/>
    </xf>
    <xf numFmtId="0" fontId="17" fillId="0" borderId="43" xfId="0" applyFont="1" applyBorder="1" applyAlignment="1">
      <alignment vertical="top" wrapText="1"/>
    </xf>
    <xf numFmtId="0" fontId="3" fillId="0" borderId="43" xfId="0" applyFont="1" applyBorder="1" applyAlignment="1">
      <alignment vertical="top" wrapText="1"/>
    </xf>
    <xf numFmtId="49" fontId="3" fillId="0" borderId="24" xfId="0" applyNumberFormat="1" applyFont="1" applyBorder="1" applyAlignment="1">
      <alignment horizontal="center" vertical="top"/>
    </xf>
    <xf numFmtId="49" fontId="3" fillId="0" borderId="11" xfId="0" applyNumberFormat="1" applyFont="1" applyBorder="1" applyAlignment="1">
      <alignment horizontal="center" vertical="top"/>
    </xf>
    <xf numFmtId="0" fontId="9" fillId="0" borderId="30" xfId="0" applyFont="1" applyBorder="1" applyAlignment="1">
      <alignment vertical="top" wrapText="1"/>
    </xf>
    <xf numFmtId="0" fontId="22" fillId="0" borderId="3" xfId="0" applyFont="1" applyBorder="1" applyAlignment="1">
      <alignment vertical="top" wrapText="1"/>
    </xf>
    <xf numFmtId="0" fontId="22" fillId="0" borderId="34" xfId="0" applyFont="1" applyBorder="1" applyAlignment="1">
      <alignment vertical="top" wrapText="1"/>
    </xf>
    <xf numFmtId="0" fontId="9" fillId="0" borderId="32" xfId="0" applyFont="1" applyBorder="1" applyAlignment="1">
      <alignment vertical="top" wrapText="1"/>
    </xf>
    <xf numFmtId="0" fontId="22" fillId="0" borderId="10" xfId="0" applyFont="1" applyBorder="1" applyAlignment="1">
      <alignment vertical="top" wrapText="1"/>
    </xf>
    <xf numFmtId="0" fontId="22" fillId="0" borderId="28" xfId="0" applyFont="1" applyBorder="1" applyAlignment="1">
      <alignment vertical="top" wrapText="1"/>
    </xf>
    <xf numFmtId="0" fontId="20" fillId="0" borderId="0" xfId="0" applyFont="1" applyAlignment="1">
      <alignment vertical="top" wrapText="1"/>
    </xf>
    <xf numFmtId="0" fontId="0" fillId="0" borderId="0" xfId="0" applyAlignment="1">
      <alignment vertical="top" wrapText="1"/>
    </xf>
    <xf numFmtId="0" fontId="14" fillId="0" borderId="0" xfId="0" applyFont="1" applyAlignment="1">
      <alignment horizontal="left" wrapText="1"/>
    </xf>
    <xf numFmtId="0" fontId="25" fillId="0" borderId="0" xfId="0" applyFont="1" applyAlignment="1">
      <alignment wrapText="1"/>
    </xf>
    <xf numFmtId="0" fontId="3" fillId="0" borderId="59" xfId="0" applyFont="1" applyFill="1" applyBorder="1" applyAlignment="1">
      <alignment vertical="top" wrapText="1"/>
    </xf>
    <xf numFmtId="0" fontId="7" fillId="0" borderId="33" xfId="0" applyFont="1" applyFill="1" applyBorder="1" applyAlignment="1">
      <alignment horizontal="left" vertical="top" wrapText="1"/>
    </xf>
    <xf numFmtId="0" fontId="7" fillId="0" borderId="35" xfId="0" applyFont="1" applyFill="1" applyBorder="1" applyAlignment="1">
      <alignment horizontal="left" vertical="top" wrapText="1"/>
    </xf>
    <xf numFmtId="0" fontId="9" fillId="5" borderId="57" xfId="0" applyFont="1" applyFill="1" applyBorder="1" applyAlignment="1">
      <alignment horizontal="left" vertical="top" wrapText="1"/>
    </xf>
    <xf numFmtId="0" fontId="9" fillId="5" borderId="55" xfId="0" applyFont="1" applyFill="1" applyBorder="1" applyAlignment="1">
      <alignment horizontal="left" vertical="top" wrapText="1"/>
    </xf>
    <xf numFmtId="0" fontId="3" fillId="0" borderId="23" xfId="0" applyFont="1" applyBorder="1" applyAlignment="1">
      <alignment horizontal="center" vertical="center" textRotation="90" wrapText="1"/>
    </xf>
    <xf numFmtId="0" fontId="3" fillId="0" borderId="64" xfId="0" applyFont="1" applyBorder="1" applyAlignment="1">
      <alignment horizontal="center" vertical="center" textRotation="90" wrapText="1"/>
    </xf>
    <xf numFmtId="0" fontId="3" fillId="0" borderId="14" xfId="0" applyFont="1" applyBorder="1" applyAlignment="1">
      <alignment horizontal="center" vertical="center" textRotation="90" wrapText="1"/>
    </xf>
    <xf numFmtId="0" fontId="8" fillId="0" borderId="50"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22" xfId="0" applyFont="1" applyBorder="1" applyAlignment="1">
      <alignment horizontal="center" vertical="center" wrapText="1"/>
    </xf>
    <xf numFmtId="0" fontId="9" fillId="0" borderId="7"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56" xfId="0" applyFont="1" applyBorder="1" applyAlignment="1">
      <alignment horizontal="center" vertical="center"/>
    </xf>
    <xf numFmtId="0" fontId="9" fillId="0" borderId="44" xfId="0" applyFont="1" applyBorder="1" applyAlignment="1">
      <alignment horizontal="center" vertical="center"/>
    </xf>
    <xf numFmtId="0" fontId="8" fillId="0" borderId="61" xfId="0" applyFont="1" applyBorder="1" applyAlignment="1">
      <alignment horizontal="center" vertical="center"/>
    </xf>
    <xf numFmtId="0" fontId="8" fillId="0" borderId="23" xfId="0" applyFont="1" applyBorder="1" applyAlignment="1">
      <alignment horizontal="center" vertical="center"/>
    </xf>
    <xf numFmtId="0" fontId="9" fillId="0" borderId="6" xfId="0" applyFont="1" applyFill="1" applyBorder="1" applyAlignment="1">
      <alignment horizontal="center" vertical="center" textRotation="90" wrapText="1"/>
    </xf>
    <xf numFmtId="0" fontId="22" fillId="0" borderId="27" xfId="0" applyFont="1" applyBorder="1"/>
    <xf numFmtId="0" fontId="9" fillId="5" borderId="25" xfId="0" applyFont="1" applyFill="1" applyBorder="1" applyAlignment="1">
      <alignment horizontal="left" vertical="top" wrapText="1"/>
    </xf>
    <xf numFmtId="0" fontId="7" fillId="0" borderId="4" xfId="0" applyFont="1" applyFill="1" applyBorder="1" applyAlignment="1">
      <alignment horizontal="left" vertical="top" wrapText="1"/>
    </xf>
    <xf numFmtId="49" fontId="9" fillId="0" borderId="59" xfId="0" applyNumberFormat="1" applyFont="1" applyBorder="1" applyAlignment="1">
      <alignment horizontal="center" vertical="top"/>
    </xf>
    <xf numFmtId="49" fontId="9" fillId="0" borderId="37" xfId="0" applyNumberFormat="1" applyFont="1" applyBorder="1" applyAlignment="1">
      <alignment horizontal="center" vertical="top"/>
    </xf>
    <xf numFmtId="49" fontId="9" fillId="0" borderId="33" xfId="0" applyNumberFormat="1" applyFont="1" applyBorder="1" applyAlignment="1">
      <alignment horizontal="center" vertical="top" wrapText="1"/>
    </xf>
    <xf numFmtId="49" fontId="9" fillId="0" borderId="4" xfId="0" applyNumberFormat="1" applyFont="1" applyBorder="1" applyAlignment="1">
      <alignment horizontal="center" vertical="top" wrapText="1"/>
    </xf>
    <xf numFmtId="0" fontId="22" fillId="0" borderId="4" xfId="0" applyFont="1" applyBorder="1" applyAlignment="1">
      <alignment horizontal="center" vertical="top" wrapText="1"/>
    </xf>
    <xf numFmtId="0" fontId="22" fillId="0" borderId="44" xfId="0" applyFont="1" applyBorder="1" applyAlignment="1">
      <alignment horizontal="center" vertical="top" wrapText="1"/>
    </xf>
    <xf numFmtId="0" fontId="24" fillId="0" borderId="3" xfId="0" applyFont="1" applyBorder="1" applyAlignment="1">
      <alignment horizontal="left" vertical="top" wrapText="1"/>
    </xf>
    <xf numFmtId="0" fontId="27" fillId="0" borderId="34" xfId="0" applyFont="1" applyBorder="1" applyAlignment="1">
      <alignment horizontal="left" vertical="top" wrapText="1"/>
    </xf>
    <xf numFmtId="49" fontId="8" fillId="0" borderId="31" xfId="0" applyNumberFormat="1" applyFont="1" applyBorder="1" applyAlignment="1">
      <alignment horizontal="center" vertical="top"/>
    </xf>
    <xf numFmtId="49" fontId="8" fillId="0" borderId="27" xfId="0" applyNumberFormat="1" applyFont="1" applyBorder="1" applyAlignment="1">
      <alignment horizontal="center" vertical="top"/>
    </xf>
    <xf numFmtId="49" fontId="8" fillId="0" borderId="49" xfId="0" applyNumberFormat="1" applyFont="1" applyBorder="1" applyAlignment="1">
      <alignment horizontal="center" vertical="top"/>
    </xf>
    <xf numFmtId="49" fontId="8" fillId="0" borderId="12" xfId="0" applyNumberFormat="1" applyFont="1" applyBorder="1" applyAlignment="1">
      <alignment horizontal="center" vertical="top"/>
    </xf>
    <xf numFmtId="0" fontId="7" fillId="0" borderId="65" xfId="0" applyFont="1" applyFill="1" applyBorder="1" applyAlignment="1">
      <alignment vertical="top" wrapText="1"/>
    </xf>
    <xf numFmtId="0" fontId="7" fillId="0" borderId="58" xfId="0" applyFont="1" applyFill="1" applyBorder="1" applyAlignment="1">
      <alignment vertical="top" wrapText="1"/>
    </xf>
    <xf numFmtId="49" fontId="9" fillId="0" borderId="24" xfId="0" applyNumberFormat="1" applyFont="1" applyBorder="1" applyAlignment="1">
      <alignment horizontal="center" vertical="top"/>
    </xf>
    <xf numFmtId="49" fontId="9" fillId="0" borderId="11" xfId="0" applyNumberFormat="1" applyFont="1" applyBorder="1" applyAlignment="1">
      <alignment horizontal="center" vertical="top"/>
    </xf>
    <xf numFmtId="0" fontId="8" fillId="3" borderId="2" xfId="0" applyFont="1" applyFill="1" applyBorder="1" applyAlignment="1">
      <alignment horizontal="left" vertical="top" wrapText="1"/>
    </xf>
    <xf numFmtId="0" fontId="8" fillId="3" borderId="17" xfId="0" applyFont="1" applyFill="1" applyBorder="1" applyAlignment="1">
      <alignment horizontal="left" vertical="top" wrapText="1"/>
    </xf>
    <xf numFmtId="0" fontId="7" fillId="0" borderId="44" xfId="0" applyFont="1" applyFill="1" applyBorder="1" applyAlignment="1">
      <alignment vertical="top" wrapText="1"/>
    </xf>
    <xf numFmtId="49" fontId="3" fillId="0" borderId="72" xfId="0" applyNumberFormat="1" applyFont="1" applyBorder="1" applyAlignment="1">
      <alignment horizontal="center" vertical="top"/>
    </xf>
    <xf numFmtId="49" fontId="9" fillId="0" borderId="72" xfId="0" applyNumberFormat="1" applyFont="1" applyBorder="1" applyAlignment="1">
      <alignment horizontal="center" vertical="top"/>
    </xf>
    <xf numFmtId="49" fontId="8" fillId="2" borderId="61" xfId="0" applyNumberFormat="1" applyFont="1" applyFill="1" applyBorder="1" applyAlignment="1">
      <alignment horizontal="center" vertical="top"/>
    </xf>
    <xf numFmtId="49" fontId="8" fillId="2" borderId="62" xfId="0" applyNumberFormat="1" applyFont="1" applyFill="1" applyBorder="1" applyAlignment="1">
      <alignment horizontal="center" vertical="top"/>
    </xf>
    <xf numFmtId="49" fontId="8" fillId="3" borderId="49" xfId="0" applyNumberFormat="1" applyFont="1" applyFill="1" applyBorder="1" applyAlignment="1">
      <alignment horizontal="center" vertical="top"/>
    </xf>
    <xf numFmtId="49" fontId="8" fillId="3" borderId="12" xfId="0" applyNumberFormat="1" applyFont="1" applyFill="1" applyBorder="1" applyAlignment="1">
      <alignment horizontal="center" vertical="top"/>
    </xf>
    <xf numFmtId="0" fontId="13" fillId="3" borderId="2" xfId="0" applyFont="1" applyFill="1" applyBorder="1" applyAlignment="1">
      <alignment horizontal="left" vertical="top" wrapText="1"/>
    </xf>
    <xf numFmtId="0" fontId="13" fillId="3" borderId="17" xfId="0" applyFont="1" applyFill="1" applyBorder="1" applyAlignment="1">
      <alignment horizontal="left" vertical="top" wrapText="1"/>
    </xf>
    <xf numFmtId="49" fontId="8" fillId="3" borderId="1" xfId="0" applyNumberFormat="1" applyFont="1" applyFill="1" applyBorder="1" applyAlignment="1">
      <alignment horizontal="right" vertical="top"/>
    </xf>
    <xf numFmtId="49" fontId="8" fillId="3" borderId="2" xfId="0" applyNumberFormat="1" applyFont="1" applyFill="1" applyBorder="1" applyAlignment="1">
      <alignment horizontal="right" vertical="top"/>
    </xf>
    <xf numFmtId="49" fontId="8" fillId="3" borderId="17" xfId="0" applyNumberFormat="1" applyFont="1" applyFill="1" applyBorder="1" applyAlignment="1">
      <alignment horizontal="right" vertical="top"/>
    </xf>
    <xf numFmtId="49" fontId="5" fillId="0" borderId="72" xfId="0" applyNumberFormat="1" applyFont="1" applyBorder="1" applyAlignment="1">
      <alignment horizontal="center" vertical="top"/>
    </xf>
    <xf numFmtId="49" fontId="5" fillId="0" borderId="11" xfId="0" applyNumberFormat="1" applyFont="1" applyBorder="1" applyAlignment="1">
      <alignment horizontal="center" vertical="top"/>
    </xf>
    <xf numFmtId="49" fontId="16" fillId="0" borderId="72" xfId="0" applyNumberFormat="1" applyFont="1" applyBorder="1" applyAlignment="1">
      <alignment horizontal="center" vertical="top"/>
    </xf>
    <xf numFmtId="49" fontId="16" fillId="0" borderId="11" xfId="0" applyNumberFormat="1" applyFont="1" applyBorder="1" applyAlignment="1">
      <alignment horizontal="center" vertical="top"/>
    </xf>
    <xf numFmtId="0" fontId="16" fillId="5" borderId="25" xfId="0" applyFont="1" applyFill="1" applyBorder="1" applyAlignment="1">
      <alignment horizontal="left" vertical="top" wrapText="1"/>
    </xf>
    <xf numFmtId="0" fontId="16" fillId="5" borderId="55" xfId="0" applyFont="1" applyFill="1" applyBorder="1" applyAlignment="1">
      <alignment horizontal="left" vertical="top" wrapText="1"/>
    </xf>
    <xf numFmtId="0" fontId="18" fillId="0" borderId="60" xfId="0" applyFont="1" applyFill="1" applyBorder="1" applyAlignment="1">
      <alignment vertical="top" wrapText="1"/>
    </xf>
    <xf numFmtId="0" fontId="18" fillId="0" borderId="75" xfId="0" applyFont="1" applyFill="1" applyBorder="1" applyAlignment="1">
      <alignment vertical="top" wrapText="1"/>
    </xf>
    <xf numFmtId="49" fontId="8" fillId="3" borderId="27" xfId="0" applyNumberFormat="1" applyFont="1" applyFill="1" applyBorder="1" applyAlignment="1">
      <alignment horizontal="right" vertical="top"/>
    </xf>
    <xf numFmtId="49" fontId="8" fillId="2" borderId="69" xfId="0" applyNumberFormat="1" applyFont="1" applyFill="1" applyBorder="1" applyAlignment="1">
      <alignment horizontal="center" vertical="top"/>
    </xf>
    <xf numFmtId="0" fontId="3" fillId="0" borderId="50" xfId="0" applyFont="1" applyBorder="1" applyAlignment="1">
      <alignment horizontal="center" vertical="center" textRotation="90" wrapText="1"/>
    </xf>
    <xf numFmtId="0" fontId="3" fillId="0" borderId="63" xfId="0" applyFont="1" applyBorder="1" applyAlignment="1">
      <alignment horizontal="center" vertical="center" textRotation="90" wrapText="1"/>
    </xf>
    <xf numFmtId="0" fontId="3" fillId="0" borderId="13" xfId="0" applyFont="1" applyBorder="1" applyAlignment="1">
      <alignment horizontal="center" vertical="center" textRotation="90" wrapText="1"/>
    </xf>
    <xf numFmtId="0" fontId="3" fillId="0" borderId="49" xfId="0" applyFont="1" applyBorder="1" applyAlignment="1">
      <alignment horizontal="center" vertical="center" textRotation="90" wrapText="1"/>
    </xf>
    <xf numFmtId="0" fontId="3" fillId="0" borderId="45" xfId="0" applyFont="1" applyBorder="1" applyAlignment="1">
      <alignment horizontal="center" vertical="center" textRotation="90" wrapText="1"/>
    </xf>
    <xf numFmtId="0" fontId="3" fillId="0" borderId="12" xfId="0" applyFont="1" applyBorder="1" applyAlignment="1">
      <alignment horizontal="center" vertical="center" textRotation="90" wrapText="1"/>
    </xf>
    <xf numFmtId="0" fontId="7" fillId="0" borderId="31" xfId="0" applyFont="1" applyBorder="1" applyAlignment="1">
      <alignment horizontal="center" vertical="center" wrapText="1"/>
    </xf>
    <xf numFmtId="0" fontId="7" fillId="0" borderId="9" xfId="0" applyFont="1" applyBorder="1" applyAlignment="1">
      <alignment horizontal="center" vertical="center" wrapText="1"/>
    </xf>
    <xf numFmtId="0" fontId="7" fillId="0" borderId="27" xfId="0" applyFont="1" applyBorder="1" applyAlignment="1">
      <alignment horizontal="center" vertical="center" wrapText="1"/>
    </xf>
    <xf numFmtId="0" fontId="3" fillId="0" borderId="53" xfId="0" applyNumberFormat="1" applyFont="1" applyBorder="1" applyAlignment="1">
      <alignment horizontal="center" vertical="center" textRotation="90" wrapText="1"/>
    </xf>
    <xf numFmtId="0" fontId="3" fillId="0" borderId="15" xfId="0" applyNumberFormat="1" applyFont="1" applyBorder="1" applyAlignment="1">
      <alignment horizontal="center" vertical="center" textRotation="90" wrapText="1"/>
    </xf>
    <xf numFmtId="0" fontId="3" fillId="0" borderId="41" xfId="0" applyNumberFormat="1" applyFont="1" applyBorder="1" applyAlignment="1">
      <alignment horizontal="center" vertical="center" textRotation="90" wrapText="1"/>
    </xf>
    <xf numFmtId="0" fontId="8" fillId="2" borderId="18" xfId="0" applyFont="1" applyFill="1" applyBorder="1" applyAlignment="1">
      <alignment horizontal="left" vertical="top"/>
    </xf>
    <xf numFmtId="0" fontId="8" fillId="2" borderId="20" xfId="0" applyFont="1" applyFill="1" applyBorder="1" applyAlignment="1">
      <alignment horizontal="left" vertical="top"/>
    </xf>
    <xf numFmtId="0" fontId="3" fillId="0" borderId="53" xfId="0" applyFont="1" applyBorder="1" applyAlignment="1">
      <alignment horizontal="center" vertical="center" textRotation="90" wrapText="1"/>
    </xf>
    <xf numFmtId="0" fontId="3" fillId="0" borderId="15" xfId="0" applyFont="1" applyBorder="1" applyAlignment="1">
      <alignment horizontal="center" vertical="center" textRotation="90" wrapText="1"/>
    </xf>
    <xf numFmtId="0" fontId="3" fillId="0" borderId="41" xfId="0" applyFont="1" applyBorder="1" applyAlignment="1">
      <alignment horizontal="center" vertical="center" textRotation="90" wrapText="1"/>
    </xf>
    <xf numFmtId="49" fontId="8" fillId="3" borderId="65" xfId="0" applyNumberFormat="1" applyFont="1" applyFill="1" applyBorder="1" applyAlignment="1">
      <alignment horizontal="center" vertical="top"/>
    </xf>
    <xf numFmtId="49" fontId="8" fillId="3" borderId="58" xfId="0" applyNumberFormat="1" applyFont="1" applyFill="1" applyBorder="1" applyAlignment="1">
      <alignment horizontal="center" vertical="top"/>
    </xf>
    <xf numFmtId="49" fontId="9" fillId="0" borderId="61" xfId="0" applyNumberFormat="1" applyFont="1" applyBorder="1" applyAlignment="1">
      <alignment horizontal="center" vertical="top"/>
    </xf>
    <xf numFmtId="49" fontId="9" fillId="0" borderId="62" xfId="0" applyNumberFormat="1" applyFont="1" applyBorder="1" applyAlignment="1">
      <alignment horizontal="center" vertical="top"/>
    </xf>
    <xf numFmtId="49" fontId="8" fillId="2" borderId="50" xfId="0" applyNumberFormat="1" applyFont="1" applyFill="1" applyBorder="1" applyAlignment="1">
      <alignment horizontal="center" vertical="top"/>
    </xf>
    <xf numFmtId="49" fontId="8" fillId="2" borderId="13" xfId="0" applyNumberFormat="1" applyFont="1" applyFill="1" applyBorder="1" applyAlignment="1">
      <alignment horizontal="center" vertical="top"/>
    </xf>
    <xf numFmtId="0" fontId="9" fillId="0" borderId="7" xfId="0" applyFont="1" applyBorder="1" applyAlignment="1">
      <alignment horizontal="center" vertical="center" textRotation="90" wrapText="1"/>
    </xf>
    <xf numFmtId="0" fontId="22" fillId="0" borderId="34" xfId="0" applyFont="1" applyBorder="1"/>
    <xf numFmtId="0" fontId="9" fillId="0" borderId="8" xfId="0" applyFont="1" applyFill="1" applyBorder="1" applyAlignment="1">
      <alignment horizontal="center" vertical="center" textRotation="90" wrapText="1"/>
    </xf>
    <xf numFmtId="0" fontId="22" fillId="0" borderId="28" xfId="0" applyFont="1" applyBorder="1"/>
    <xf numFmtId="0" fontId="7" fillId="0" borderId="63" xfId="0" applyFont="1" applyBorder="1" applyAlignment="1">
      <alignment horizontal="left" vertical="top" wrapText="1"/>
    </xf>
    <xf numFmtId="0" fontId="1" fillId="0" borderId="45" xfId="0" applyFont="1" applyBorder="1" applyAlignment="1">
      <alignment vertical="top" wrapText="1"/>
    </xf>
    <xf numFmtId="0" fontId="1" fillId="0" borderId="54" xfId="0" applyFont="1" applyBorder="1" applyAlignment="1">
      <alignment vertical="top" wrapText="1"/>
    </xf>
    <xf numFmtId="49" fontId="8" fillId="6" borderId="18" xfId="0" applyNumberFormat="1" applyFont="1" applyFill="1" applyBorder="1" applyAlignment="1">
      <alignment horizontal="right" vertical="top"/>
    </xf>
    <xf numFmtId="0" fontId="3" fillId="6" borderId="62" xfId="0" applyFont="1" applyFill="1" applyBorder="1" applyAlignment="1">
      <alignment horizontal="center" vertical="top"/>
    </xf>
    <xf numFmtId="0" fontId="3" fillId="6" borderId="14" xfId="0" applyFont="1" applyFill="1" applyBorder="1" applyAlignment="1">
      <alignment horizontal="center" vertical="top"/>
    </xf>
    <xf numFmtId="0" fontId="3" fillId="6" borderId="40" xfId="0" applyFont="1" applyFill="1" applyBorder="1" applyAlignment="1">
      <alignment horizontal="center" vertical="top"/>
    </xf>
    <xf numFmtId="49" fontId="4" fillId="0" borderId="0" xfId="0" applyNumberFormat="1" applyFont="1" applyFill="1" applyBorder="1" applyAlignment="1">
      <alignment horizontal="left" vertical="top" wrapText="1"/>
    </xf>
    <xf numFmtId="0" fontId="10" fillId="0" borderId="0" xfId="0" applyFont="1" applyAlignment="1">
      <alignment horizontal="left" vertical="top" wrapText="1"/>
    </xf>
    <xf numFmtId="49" fontId="8" fillId="2" borderId="16" xfId="0" applyNumberFormat="1" applyFont="1" applyFill="1" applyBorder="1" applyAlignment="1">
      <alignment horizontal="right" vertical="top"/>
    </xf>
    <xf numFmtId="49" fontId="8" fillId="2" borderId="18" xfId="0" applyNumberFormat="1" applyFont="1" applyFill="1" applyBorder="1" applyAlignment="1">
      <alignment horizontal="right" vertical="top"/>
    </xf>
    <xf numFmtId="49" fontId="8" fillId="3" borderId="31" xfId="0" applyNumberFormat="1" applyFont="1" applyFill="1" applyBorder="1" applyAlignment="1">
      <alignment horizontal="center" vertical="top"/>
    </xf>
    <xf numFmtId="49" fontId="8" fillId="3" borderId="27" xfId="0" applyNumberFormat="1" applyFont="1" applyFill="1" applyBorder="1" applyAlignment="1">
      <alignment horizontal="center" vertical="top"/>
    </xf>
    <xf numFmtId="49" fontId="8" fillId="0" borderId="31" xfId="0" applyNumberFormat="1" applyFont="1" applyBorder="1" applyAlignment="1">
      <alignment horizontal="center" vertical="top" wrapText="1"/>
    </xf>
    <xf numFmtId="0" fontId="1" fillId="0" borderId="9" xfId="0" applyFont="1" applyBorder="1" applyAlignment="1">
      <alignment horizontal="center" vertical="top" wrapText="1"/>
    </xf>
    <xf numFmtId="0" fontId="1" fillId="0" borderId="27" xfId="0" applyFont="1" applyBorder="1" applyAlignment="1">
      <alignment horizontal="center" vertical="top" wrapText="1"/>
    </xf>
    <xf numFmtId="49" fontId="3" fillId="0" borderId="42" xfId="0" applyNumberFormat="1" applyFont="1" applyBorder="1" applyAlignment="1">
      <alignment horizontal="center" vertical="top" wrapText="1"/>
    </xf>
    <xf numFmtId="0" fontId="1" fillId="0" borderId="4" xfId="0" applyFont="1" applyBorder="1" applyAlignment="1">
      <alignment horizontal="center" vertical="top" wrapText="1"/>
    </xf>
    <xf numFmtId="0" fontId="1" fillId="0" borderId="44" xfId="0" applyFont="1" applyBorder="1" applyAlignment="1">
      <alignment horizontal="center" vertical="top" wrapText="1"/>
    </xf>
    <xf numFmtId="49" fontId="8" fillId="0" borderId="9" xfId="0" applyNumberFormat="1" applyFont="1" applyBorder="1" applyAlignment="1">
      <alignment horizontal="center" vertical="top" wrapText="1"/>
    </xf>
    <xf numFmtId="0" fontId="7" fillId="0" borderId="32"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28" xfId="0" applyFont="1" applyFill="1" applyBorder="1" applyAlignment="1">
      <alignment horizontal="left" vertical="top" wrapText="1"/>
    </xf>
    <xf numFmtId="49" fontId="3" fillId="0" borderId="23" xfId="0" applyNumberFormat="1" applyFont="1" applyBorder="1" applyAlignment="1">
      <alignment horizontal="center" vertical="top"/>
    </xf>
    <xf numFmtId="49" fontId="3" fillId="0" borderId="0" xfId="0" applyNumberFormat="1" applyFont="1" applyBorder="1" applyAlignment="1">
      <alignment horizontal="center" vertical="top"/>
    </xf>
    <xf numFmtId="49" fontId="3" fillId="0" borderId="14" xfId="0" applyNumberFormat="1" applyFont="1" applyBorder="1" applyAlignment="1">
      <alignment horizontal="center" vertical="top"/>
    </xf>
    <xf numFmtId="0" fontId="7" fillId="0" borderId="66" xfId="0" applyFont="1" applyBorder="1" applyAlignment="1">
      <alignment horizontal="left" vertical="top" wrapText="1"/>
    </xf>
    <xf numFmtId="0" fontId="1" fillId="0" borderId="64" xfId="0" applyFont="1" applyBorder="1" applyAlignment="1">
      <alignment vertical="top" wrapText="1"/>
    </xf>
    <xf numFmtId="0" fontId="1" fillId="0" borderId="67" xfId="0" applyFont="1" applyBorder="1" applyAlignment="1">
      <alignment vertical="top" wrapText="1"/>
    </xf>
    <xf numFmtId="0" fontId="7" fillId="0" borderId="68" xfId="0" applyFont="1" applyBorder="1" applyAlignment="1">
      <alignment horizontal="left" vertical="top" wrapText="1"/>
    </xf>
    <xf numFmtId="0" fontId="1" fillId="0" borderId="56" xfId="0" applyFont="1" applyBorder="1" applyAlignment="1">
      <alignment vertical="top" wrapText="1"/>
    </xf>
    <xf numFmtId="0" fontId="1" fillId="0" borderId="44" xfId="0" applyFont="1" applyBorder="1" applyAlignment="1">
      <alignment vertical="top" wrapText="1"/>
    </xf>
    <xf numFmtId="0" fontId="6" fillId="6" borderId="1" xfId="0" applyFont="1" applyFill="1" applyBorder="1" applyAlignment="1">
      <alignment horizontal="right" vertical="top" wrapText="1"/>
    </xf>
    <xf numFmtId="0" fontId="1" fillId="6" borderId="2" xfId="0" applyFont="1" applyFill="1" applyBorder="1" applyAlignment="1">
      <alignment vertical="top" wrapText="1"/>
    </xf>
    <xf numFmtId="0" fontId="1" fillId="6" borderId="16" xfId="0" applyFont="1" applyFill="1" applyBorder="1" applyAlignment="1">
      <alignment vertical="top" wrapText="1"/>
    </xf>
    <xf numFmtId="0" fontId="9" fillId="0" borderId="30" xfId="0" applyFont="1" applyFill="1" applyBorder="1" applyAlignment="1">
      <alignment vertical="top" wrapText="1"/>
    </xf>
    <xf numFmtId="0" fontId="25" fillId="0" borderId="3" xfId="0" applyFont="1" applyBorder="1" applyAlignment="1">
      <alignment vertical="top" wrapText="1"/>
    </xf>
    <xf numFmtId="49" fontId="8" fillId="3" borderId="16" xfId="0" applyNumberFormat="1" applyFont="1" applyFill="1" applyBorder="1" applyAlignment="1">
      <alignment horizontal="right" vertical="top"/>
    </xf>
    <xf numFmtId="49" fontId="8" fillId="3" borderId="18" xfId="0" applyNumberFormat="1" applyFont="1" applyFill="1" applyBorder="1" applyAlignment="1">
      <alignment horizontal="right" vertical="top"/>
    </xf>
    <xf numFmtId="0" fontId="9" fillId="0" borderId="3" xfId="0" applyFont="1" applyBorder="1" applyAlignment="1">
      <alignment horizontal="left" vertical="top" wrapText="1"/>
    </xf>
    <xf numFmtId="0" fontId="1" fillId="0" borderId="34" xfId="0" applyFont="1" applyBorder="1" applyAlignment="1">
      <alignment horizontal="left" vertical="top" wrapText="1"/>
    </xf>
    <xf numFmtId="49" fontId="8" fillId="0" borderId="9" xfId="0" applyNumberFormat="1" applyFont="1" applyBorder="1" applyAlignment="1">
      <alignment horizontal="center" vertical="top"/>
    </xf>
    <xf numFmtId="49" fontId="3" fillId="0" borderId="5" xfId="0" applyNumberFormat="1" applyFont="1" applyBorder="1" applyAlignment="1">
      <alignment horizontal="center" vertical="top"/>
    </xf>
    <xf numFmtId="49" fontId="9" fillId="0" borderId="43" xfId="0" applyNumberFormat="1" applyFont="1" applyBorder="1" applyAlignment="1">
      <alignment horizontal="center" vertical="top"/>
    </xf>
    <xf numFmtId="0" fontId="26" fillId="4" borderId="1" xfId="0" applyFont="1" applyFill="1" applyBorder="1" applyAlignment="1">
      <alignment horizontal="right" vertical="top" wrapText="1"/>
    </xf>
    <xf numFmtId="0" fontId="18" fillId="0" borderId="2" xfId="0" applyFont="1" applyBorder="1" applyAlignment="1">
      <alignment vertical="top" wrapText="1"/>
    </xf>
    <xf numFmtId="0" fontId="18" fillId="0" borderId="17" xfId="0" applyFont="1" applyBorder="1" applyAlignment="1">
      <alignment vertical="top" wrapText="1"/>
    </xf>
    <xf numFmtId="0" fontId="6" fillId="2" borderId="18" xfId="0" applyFont="1" applyFill="1" applyBorder="1" applyAlignment="1">
      <alignment horizontal="left" vertical="top"/>
    </xf>
    <xf numFmtId="0" fontId="6" fillId="2" borderId="36" xfId="0" applyFont="1" applyFill="1" applyBorder="1" applyAlignment="1">
      <alignment horizontal="left" vertical="top"/>
    </xf>
    <xf numFmtId="0" fontId="6" fillId="2" borderId="20" xfId="0" applyFont="1" applyFill="1" applyBorder="1" applyAlignment="1">
      <alignment horizontal="left" vertical="top"/>
    </xf>
    <xf numFmtId="0" fontId="22" fillId="0" borderId="35" xfId="0" applyFont="1" applyBorder="1" applyAlignment="1">
      <alignment horizontal="center" vertical="top" wrapText="1"/>
    </xf>
    <xf numFmtId="0" fontId="25" fillId="0" borderId="34" xfId="0" applyFont="1" applyBorder="1" applyAlignment="1">
      <alignment vertical="top" wrapText="1"/>
    </xf>
    <xf numFmtId="0" fontId="24" fillId="0" borderId="25" xfId="0" applyFont="1" applyBorder="1" applyAlignment="1">
      <alignment horizontal="left" vertical="top" wrapText="1"/>
    </xf>
    <xf numFmtId="0" fontId="27" fillId="0" borderId="55" xfId="0" applyFont="1" applyBorder="1" applyAlignment="1">
      <alignment horizontal="left" vertical="top" wrapText="1"/>
    </xf>
    <xf numFmtId="49" fontId="3" fillId="0" borderId="77" xfId="0" applyNumberFormat="1" applyFont="1" applyBorder="1" applyAlignment="1">
      <alignment horizontal="center" vertical="top"/>
    </xf>
    <xf numFmtId="0" fontId="7" fillId="0" borderId="64" xfId="0" applyFont="1" applyBorder="1" applyAlignment="1">
      <alignment horizontal="left" vertical="top" wrapText="1"/>
    </xf>
    <xf numFmtId="0" fontId="7" fillId="0" borderId="67" xfId="0" applyFont="1" applyBorder="1" applyAlignment="1">
      <alignment horizontal="left" vertical="top" wrapText="1"/>
    </xf>
    <xf numFmtId="0" fontId="1" fillId="0" borderId="60" xfId="0" applyFont="1" applyBorder="1" applyAlignment="1">
      <alignment vertical="top" wrapText="1"/>
    </xf>
    <xf numFmtId="0" fontId="7" fillId="5" borderId="66" xfId="0" applyFont="1" applyFill="1" applyBorder="1" applyAlignment="1">
      <alignment horizontal="left" vertical="top" wrapText="1"/>
    </xf>
    <xf numFmtId="0" fontId="1" fillId="5" borderId="64" xfId="0" applyFont="1" applyFill="1" applyBorder="1" applyAlignment="1">
      <alignment horizontal="left" vertical="top" wrapText="1"/>
    </xf>
    <xf numFmtId="0" fontId="1" fillId="5" borderId="67" xfId="0" applyFont="1" applyFill="1" applyBorder="1" applyAlignment="1">
      <alignment horizontal="left" vertical="top" wrapText="1"/>
    </xf>
    <xf numFmtId="0" fontId="7" fillId="0" borderId="32" xfId="0" applyFont="1" applyFill="1" applyBorder="1" applyAlignment="1">
      <alignment vertical="top" wrapText="1"/>
    </xf>
    <xf numFmtId="0" fontId="7" fillId="0" borderId="28" xfId="0" applyFont="1" applyFill="1" applyBorder="1" applyAlignment="1">
      <alignment vertical="top" wrapText="1"/>
    </xf>
    <xf numFmtId="0" fontId="6" fillId="2" borderId="74" xfId="0" applyFont="1" applyFill="1" applyBorder="1" applyAlignment="1">
      <alignment horizontal="left" vertical="top"/>
    </xf>
    <xf numFmtId="0" fontId="6" fillId="2" borderId="71" xfId="0" applyFont="1" applyFill="1" applyBorder="1" applyAlignment="1">
      <alignment horizontal="left" vertical="top"/>
    </xf>
    <xf numFmtId="49" fontId="9" fillId="0" borderId="53" xfId="0" applyNumberFormat="1" applyFont="1" applyBorder="1" applyAlignment="1">
      <alignment horizontal="center" vertical="top"/>
    </xf>
    <xf numFmtId="49" fontId="9" fillId="0" borderId="41" xfId="0" applyNumberFormat="1" applyFont="1" applyBorder="1" applyAlignment="1">
      <alignment horizontal="center" vertical="top"/>
    </xf>
    <xf numFmtId="49" fontId="3" fillId="0" borderId="53" xfId="0" applyNumberFormat="1" applyFont="1" applyBorder="1" applyAlignment="1">
      <alignment horizontal="center" vertical="top"/>
    </xf>
    <xf numFmtId="49" fontId="3" fillId="0" borderId="41" xfId="0" applyNumberFormat="1" applyFont="1" applyBorder="1" applyAlignment="1">
      <alignment horizontal="center" vertical="top"/>
    </xf>
    <xf numFmtId="49" fontId="8" fillId="3" borderId="37" xfId="0" applyNumberFormat="1" applyFont="1" applyFill="1" applyBorder="1" applyAlignment="1">
      <alignment horizontal="right" vertical="top"/>
    </xf>
    <xf numFmtId="49" fontId="8" fillId="3" borderId="36" xfId="0" applyNumberFormat="1" applyFont="1" applyFill="1" applyBorder="1" applyAlignment="1">
      <alignment horizontal="right" vertical="top"/>
    </xf>
    <xf numFmtId="49" fontId="8" fillId="3" borderId="38" xfId="0" applyNumberFormat="1" applyFont="1" applyFill="1" applyBorder="1" applyAlignment="1">
      <alignment horizontal="right" vertical="top"/>
    </xf>
    <xf numFmtId="0" fontId="6" fillId="0" borderId="29" xfId="0" applyFont="1" applyBorder="1" applyAlignment="1">
      <alignment horizontal="center" vertical="center" wrapText="1"/>
    </xf>
    <xf numFmtId="0" fontId="1" fillId="0" borderId="18" xfId="0" applyFont="1" applyBorder="1" applyAlignment="1">
      <alignment vertical="center" wrapText="1"/>
    </xf>
    <xf numFmtId="0" fontId="1" fillId="0" borderId="20" xfId="0" applyFont="1" applyBorder="1" applyAlignment="1">
      <alignment vertical="center" wrapText="1"/>
    </xf>
    <xf numFmtId="49" fontId="8" fillId="2" borderId="30" xfId="0" applyNumberFormat="1" applyFont="1" applyFill="1" applyBorder="1" applyAlignment="1">
      <alignment horizontal="center" vertical="top"/>
    </xf>
    <xf numFmtId="49" fontId="8" fillId="2" borderId="34" xfId="0" applyNumberFormat="1" applyFont="1" applyFill="1" applyBorder="1" applyAlignment="1">
      <alignment horizontal="center" vertical="top"/>
    </xf>
    <xf numFmtId="49" fontId="8" fillId="3" borderId="44" xfId="0" applyNumberFormat="1" applyFont="1" applyFill="1" applyBorder="1" applyAlignment="1">
      <alignment horizontal="center" vertical="top"/>
    </xf>
    <xf numFmtId="49" fontId="8" fillId="3" borderId="56" xfId="0" applyNumberFormat="1" applyFont="1" applyFill="1" applyBorder="1" applyAlignment="1">
      <alignment horizontal="center" vertical="top"/>
    </xf>
    <xf numFmtId="49" fontId="8" fillId="0" borderId="56" xfId="0" applyNumberFormat="1" applyFont="1" applyBorder="1" applyAlignment="1">
      <alignment horizontal="center" vertical="top"/>
    </xf>
    <xf numFmtId="49" fontId="8" fillId="3" borderId="34" xfId="0" applyNumberFormat="1" applyFont="1" applyFill="1" applyBorder="1" applyAlignment="1">
      <alignment horizontal="right" vertical="top"/>
    </xf>
    <xf numFmtId="0" fontId="9" fillId="5" borderId="30" xfId="0" applyFont="1" applyFill="1" applyBorder="1" applyAlignment="1">
      <alignment horizontal="left" vertical="top" wrapText="1"/>
    </xf>
    <xf numFmtId="0" fontId="9" fillId="5" borderId="34" xfId="0" applyFont="1" applyFill="1" applyBorder="1" applyAlignment="1">
      <alignment horizontal="left" vertical="top" wrapText="1"/>
    </xf>
    <xf numFmtId="49" fontId="8" fillId="2" borderId="3" xfId="0" applyNumberFormat="1" applyFont="1" applyFill="1" applyBorder="1" applyAlignment="1">
      <alignment horizontal="center" vertical="top"/>
    </xf>
    <xf numFmtId="49" fontId="8" fillId="3" borderId="9" xfId="0" applyNumberFormat="1" applyFont="1" applyFill="1" applyBorder="1" applyAlignment="1">
      <alignment horizontal="center" vertical="top"/>
    </xf>
    <xf numFmtId="0" fontId="7" fillId="0" borderId="10" xfId="0" applyFont="1" applyFill="1" applyBorder="1" applyAlignment="1">
      <alignment vertical="top" wrapText="1"/>
    </xf>
    <xf numFmtId="49" fontId="3" fillId="0" borderId="15" xfId="0" applyNumberFormat="1" applyFont="1" applyBorder="1" applyAlignment="1">
      <alignment horizontal="center" vertical="top"/>
    </xf>
    <xf numFmtId="0" fontId="9" fillId="5" borderId="3" xfId="0" applyFont="1" applyFill="1" applyBorder="1" applyAlignment="1">
      <alignment horizontal="left" vertical="top" wrapText="1"/>
    </xf>
    <xf numFmtId="0" fontId="9" fillId="5" borderId="7" xfId="0" applyFont="1" applyFill="1" applyBorder="1" applyAlignment="1">
      <alignment horizontal="left" vertical="top" wrapText="1"/>
    </xf>
    <xf numFmtId="0" fontId="9" fillId="5" borderId="68" xfId="0" applyFont="1" applyFill="1" applyBorder="1" applyAlignment="1">
      <alignment horizontal="left" vertical="top" wrapText="1"/>
    </xf>
    <xf numFmtId="49" fontId="3" fillId="0" borderId="4" xfId="0" applyNumberFormat="1" applyFont="1" applyBorder="1" applyAlignment="1">
      <alignment horizontal="center" vertical="top" wrapText="1"/>
    </xf>
  </cellXfs>
  <cellStyles count="3">
    <cellStyle name="Įprastas" xfId="0" builtinId="0"/>
    <cellStyle name="Įprastas 2" xfId="2"/>
    <cellStyle name="Procentai"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19"/>
  <sheetViews>
    <sheetView tabSelected="1" zoomScaleNormal="100" workbookViewId="0">
      <selection activeCell="Q5" sqref="Q5"/>
    </sheetView>
  </sheetViews>
  <sheetFormatPr defaultColWidth="9.109375" defaultRowHeight="10.199999999999999" x14ac:dyDescent="0.25"/>
  <cols>
    <col min="1" max="1" width="2.6640625" style="1" customWidth="1"/>
    <col min="2" max="3" width="2.5546875" style="1" customWidth="1"/>
    <col min="4" max="4" width="39.109375" style="1" customWidth="1"/>
    <col min="5" max="5" width="7.5546875" style="2" customWidth="1"/>
    <col min="6" max="6" width="4.44140625" style="1" customWidth="1"/>
    <col min="7" max="7" width="5.88671875" style="3" customWidth="1"/>
    <col min="8" max="8" width="7.6640625" style="1" customWidth="1"/>
    <col min="9" max="9" width="7.88671875" style="1" customWidth="1"/>
    <col min="10" max="10" width="7.33203125" style="1" customWidth="1"/>
    <col min="11" max="11" width="16.88671875" style="1" customWidth="1"/>
    <col min="12" max="12" width="4.6640625" style="4" customWidth="1"/>
    <col min="13" max="13" width="4.6640625" style="1" customWidth="1"/>
    <col min="14" max="14" width="9.33203125" style="5" customWidth="1"/>
    <col min="15" max="15" width="8.6640625" style="5" customWidth="1"/>
    <col min="16" max="16384" width="9.109375" style="5"/>
  </cols>
  <sheetData>
    <row r="1" spans="1:17" ht="45" customHeight="1" x14ac:dyDescent="0.25">
      <c r="K1" s="282"/>
      <c r="L1" s="282"/>
      <c r="M1" s="282"/>
      <c r="N1" s="283"/>
    </row>
    <row r="2" spans="1:17" ht="14.25" customHeight="1" x14ac:dyDescent="0.25">
      <c r="D2" s="284" t="s">
        <v>108</v>
      </c>
      <c r="E2" s="285"/>
      <c r="F2" s="285"/>
      <c r="G2" s="285"/>
      <c r="H2" s="285"/>
      <c r="I2" s="285"/>
      <c r="J2" s="285"/>
      <c r="K2" s="285"/>
      <c r="L2" s="285"/>
      <c r="M2" s="285"/>
      <c r="N2" s="285"/>
      <c r="O2" s="285"/>
    </row>
    <row r="3" spans="1:17" ht="14.25" customHeight="1" thickBot="1" x14ac:dyDescent="0.3">
      <c r="D3" s="284" t="s">
        <v>137</v>
      </c>
      <c r="E3" s="284"/>
      <c r="F3" s="284"/>
      <c r="G3" s="284"/>
      <c r="H3" s="284"/>
      <c r="I3" s="284"/>
      <c r="J3" s="284"/>
      <c r="K3" s="284"/>
      <c r="L3" s="284"/>
      <c r="M3" s="284"/>
      <c r="N3" s="284"/>
      <c r="O3" s="284"/>
      <c r="P3" s="284"/>
      <c r="Q3" s="284"/>
    </row>
    <row r="4" spans="1:17" ht="36.75" customHeight="1" x14ac:dyDescent="0.25">
      <c r="A4" s="347" t="s">
        <v>0</v>
      </c>
      <c r="B4" s="350" t="s">
        <v>1</v>
      </c>
      <c r="C4" s="350" t="s">
        <v>2</v>
      </c>
      <c r="D4" s="353" t="s">
        <v>3</v>
      </c>
      <c r="E4" s="356" t="s">
        <v>4</v>
      </c>
      <c r="F4" s="291" t="s">
        <v>5</v>
      </c>
      <c r="G4" s="361" t="s">
        <v>6</v>
      </c>
      <c r="H4" s="294" t="s">
        <v>52</v>
      </c>
      <c r="I4" s="295"/>
      <c r="J4" s="296"/>
      <c r="K4" s="301" t="s">
        <v>86</v>
      </c>
      <c r="L4" s="302"/>
      <c r="M4" s="302"/>
      <c r="N4" s="276" t="s">
        <v>58</v>
      </c>
      <c r="O4" s="279" t="s">
        <v>50</v>
      </c>
    </row>
    <row r="5" spans="1:17" ht="6.75" customHeight="1" x14ac:dyDescent="0.25">
      <c r="A5" s="348"/>
      <c r="B5" s="351"/>
      <c r="C5" s="351"/>
      <c r="D5" s="354"/>
      <c r="E5" s="357"/>
      <c r="F5" s="292"/>
      <c r="G5" s="362"/>
      <c r="H5" s="370" t="s">
        <v>109</v>
      </c>
      <c r="I5" s="303" t="s">
        <v>110</v>
      </c>
      <c r="J5" s="372" t="s">
        <v>111</v>
      </c>
      <c r="K5" s="297" t="s">
        <v>3</v>
      </c>
      <c r="L5" s="299"/>
      <c r="M5" s="300"/>
      <c r="N5" s="277"/>
      <c r="O5" s="280"/>
    </row>
    <row r="6" spans="1:17" ht="105.6" customHeight="1" thickBot="1" x14ac:dyDescent="0.3">
      <c r="A6" s="349"/>
      <c r="B6" s="352"/>
      <c r="C6" s="352"/>
      <c r="D6" s="355"/>
      <c r="E6" s="358"/>
      <c r="F6" s="293"/>
      <c r="G6" s="363"/>
      <c r="H6" s="371"/>
      <c r="I6" s="304"/>
      <c r="J6" s="373"/>
      <c r="K6" s="298"/>
      <c r="L6" s="127" t="s">
        <v>48</v>
      </c>
      <c r="M6" s="128" t="s">
        <v>49</v>
      </c>
      <c r="N6" s="278"/>
      <c r="O6" s="281"/>
    </row>
    <row r="7" spans="1:17" ht="23.4" customHeight="1" thickBot="1" x14ac:dyDescent="0.3">
      <c r="A7" s="33" t="s">
        <v>7</v>
      </c>
      <c r="B7" s="359" t="s">
        <v>59</v>
      </c>
      <c r="C7" s="359"/>
      <c r="D7" s="359"/>
      <c r="E7" s="359"/>
      <c r="F7" s="359"/>
      <c r="G7" s="359"/>
      <c r="H7" s="359"/>
      <c r="I7" s="359"/>
      <c r="J7" s="359"/>
      <c r="K7" s="359"/>
      <c r="L7" s="359"/>
      <c r="M7" s="360"/>
      <c r="N7" s="81"/>
      <c r="O7" s="82"/>
    </row>
    <row r="8" spans="1:17" ht="45.6" customHeight="1" thickBot="1" x14ac:dyDescent="0.3">
      <c r="A8" s="34" t="s">
        <v>7</v>
      </c>
      <c r="B8" s="35" t="s">
        <v>7</v>
      </c>
      <c r="C8" s="323" t="s">
        <v>60</v>
      </c>
      <c r="D8" s="323"/>
      <c r="E8" s="323"/>
      <c r="F8" s="323"/>
      <c r="G8" s="323"/>
      <c r="H8" s="323"/>
      <c r="I8" s="323"/>
      <c r="J8" s="323"/>
      <c r="K8" s="323"/>
      <c r="L8" s="323"/>
      <c r="M8" s="324"/>
      <c r="N8" s="83"/>
      <c r="O8" s="84"/>
    </row>
    <row r="9" spans="1:17" ht="14.25" customHeight="1" x14ac:dyDescent="0.25">
      <c r="A9" s="368" t="s">
        <v>7</v>
      </c>
      <c r="B9" s="364" t="s">
        <v>7</v>
      </c>
      <c r="C9" s="317" t="s">
        <v>7</v>
      </c>
      <c r="D9" s="287" t="s">
        <v>19</v>
      </c>
      <c r="E9" s="274" t="s">
        <v>32</v>
      </c>
      <c r="F9" s="366" t="s">
        <v>79</v>
      </c>
      <c r="G9" s="36" t="s">
        <v>37</v>
      </c>
      <c r="H9" s="105">
        <v>409.6</v>
      </c>
      <c r="I9" s="109">
        <v>399.9</v>
      </c>
      <c r="J9" s="107">
        <v>399.7</v>
      </c>
      <c r="K9" s="289" t="s">
        <v>53</v>
      </c>
      <c r="L9" s="65">
        <v>1292</v>
      </c>
      <c r="M9" s="66">
        <v>1292</v>
      </c>
      <c r="N9" s="263"/>
      <c r="O9" s="260"/>
      <c r="P9" s="88"/>
      <c r="Q9" s="88"/>
    </row>
    <row r="10" spans="1:17" ht="36" customHeight="1" thickBot="1" x14ac:dyDescent="0.3">
      <c r="A10" s="369"/>
      <c r="B10" s="365"/>
      <c r="C10" s="318"/>
      <c r="D10" s="288"/>
      <c r="E10" s="275"/>
      <c r="F10" s="367"/>
      <c r="G10" s="38" t="s">
        <v>8</v>
      </c>
      <c r="H10" s="106">
        <f>H9</f>
        <v>409.6</v>
      </c>
      <c r="I10" s="110">
        <f>I9</f>
        <v>399.9</v>
      </c>
      <c r="J10" s="108">
        <f>J9</f>
        <v>399.7</v>
      </c>
      <c r="K10" s="290"/>
      <c r="L10" s="204"/>
      <c r="M10" s="165"/>
      <c r="N10" s="261"/>
      <c r="O10" s="262"/>
      <c r="P10" s="88"/>
      <c r="Q10" s="88"/>
    </row>
    <row r="11" spans="1:17" ht="14.25" customHeight="1" x14ac:dyDescent="0.25">
      <c r="A11" s="154" t="s">
        <v>7</v>
      </c>
      <c r="B11" s="153" t="s">
        <v>7</v>
      </c>
      <c r="C11" s="151" t="s">
        <v>9</v>
      </c>
      <c r="D11" s="287" t="s">
        <v>61</v>
      </c>
      <c r="E11" s="274" t="s">
        <v>32</v>
      </c>
      <c r="F11" s="152" t="s">
        <v>79</v>
      </c>
      <c r="G11" s="36" t="s">
        <v>38</v>
      </c>
      <c r="H11" s="105">
        <v>1667.4</v>
      </c>
      <c r="I11" s="109">
        <v>1738.4</v>
      </c>
      <c r="J11" s="107">
        <v>1728</v>
      </c>
      <c r="K11" s="289" t="s">
        <v>54</v>
      </c>
      <c r="L11" s="65">
        <v>2700</v>
      </c>
      <c r="M11" s="66">
        <v>2645</v>
      </c>
      <c r="N11" s="259"/>
      <c r="O11" s="260"/>
      <c r="P11" s="88"/>
      <c r="Q11" s="88"/>
    </row>
    <row r="12" spans="1:17" ht="33.6" customHeight="1" thickBot="1" x14ac:dyDescent="0.3">
      <c r="A12" s="146"/>
      <c r="B12" s="40"/>
      <c r="C12" s="148"/>
      <c r="D12" s="288"/>
      <c r="E12" s="275"/>
      <c r="F12" s="41"/>
      <c r="G12" s="38" t="s">
        <v>8</v>
      </c>
      <c r="H12" s="106">
        <f>H11</f>
        <v>1667.4</v>
      </c>
      <c r="I12" s="110">
        <f>I11</f>
        <v>1738.4</v>
      </c>
      <c r="J12" s="108">
        <f>J11</f>
        <v>1728</v>
      </c>
      <c r="K12" s="290"/>
      <c r="L12" s="204"/>
      <c r="M12" s="165"/>
      <c r="N12" s="261"/>
      <c r="O12" s="262"/>
      <c r="P12" s="88"/>
      <c r="Q12" s="88"/>
    </row>
    <row r="13" spans="1:17" ht="15" customHeight="1" thickBot="1" x14ac:dyDescent="0.3">
      <c r="A13" s="145" t="s">
        <v>7</v>
      </c>
      <c r="B13" s="42" t="s">
        <v>7</v>
      </c>
      <c r="C13" s="315" t="s">
        <v>20</v>
      </c>
      <c r="D13" s="287" t="s">
        <v>21</v>
      </c>
      <c r="E13" s="274" t="s">
        <v>32</v>
      </c>
      <c r="F13" s="307" t="s">
        <v>80</v>
      </c>
      <c r="G13" s="43" t="s">
        <v>22</v>
      </c>
      <c r="H13" s="44">
        <v>8525</v>
      </c>
      <c r="I13" s="111">
        <v>8390</v>
      </c>
      <c r="J13" s="112">
        <v>8390</v>
      </c>
      <c r="K13" s="289" t="s">
        <v>53</v>
      </c>
      <c r="L13" s="68">
        <v>4493</v>
      </c>
      <c r="M13" s="69">
        <v>4460</v>
      </c>
      <c r="N13" s="259"/>
      <c r="O13" s="260"/>
      <c r="P13" s="88"/>
      <c r="Q13" s="88"/>
    </row>
    <row r="14" spans="1:17" ht="15" customHeight="1" x14ac:dyDescent="0.25">
      <c r="A14" s="154"/>
      <c r="B14" s="153"/>
      <c r="C14" s="415"/>
      <c r="D14" s="306"/>
      <c r="E14" s="416"/>
      <c r="F14" s="417"/>
      <c r="G14" s="43" t="s">
        <v>22</v>
      </c>
      <c r="H14" s="44">
        <v>170.5</v>
      </c>
      <c r="I14" s="111">
        <v>167.8</v>
      </c>
      <c r="J14" s="112">
        <v>165.3</v>
      </c>
      <c r="K14" s="305"/>
      <c r="L14" s="205"/>
      <c r="M14" s="70"/>
      <c r="N14" s="264"/>
      <c r="O14" s="265"/>
      <c r="P14" s="88"/>
      <c r="Q14" s="88"/>
    </row>
    <row r="15" spans="1:17" ht="54.6" customHeight="1" thickBot="1" x14ac:dyDescent="0.3">
      <c r="A15" s="146"/>
      <c r="B15" s="40"/>
      <c r="C15" s="316"/>
      <c r="D15" s="288"/>
      <c r="E15" s="275"/>
      <c r="F15" s="308"/>
      <c r="G15" s="38" t="s">
        <v>8</v>
      </c>
      <c r="H15" s="39">
        <f>H13+H14</f>
        <v>8695.5</v>
      </c>
      <c r="I15" s="106">
        <f t="shared" ref="I15:J15" si="0">I13+I14</f>
        <v>8557.7999999999993</v>
      </c>
      <c r="J15" s="110">
        <f t="shared" si="0"/>
        <v>8555.2999999999993</v>
      </c>
      <c r="K15" s="290"/>
      <c r="L15" s="206"/>
      <c r="M15" s="167"/>
      <c r="N15" s="261"/>
      <c r="O15" s="262"/>
      <c r="P15" s="88"/>
      <c r="Q15" s="88"/>
    </row>
    <row r="16" spans="1:17" ht="16.5" customHeight="1" thickBot="1" x14ac:dyDescent="0.3">
      <c r="A16" s="145" t="s">
        <v>7</v>
      </c>
      <c r="B16" s="42" t="s">
        <v>7</v>
      </c>
      <c r="C16" s="315" t="s">
        <v>23</v>
      </c>
      <c r="D16" s="287" t="s">
        <v>24</v>
      </c>
      <c r="E16" s="274" t="s">
        <v>32</v>
      </c>
      <c r="F16" s="307" t="s">
        <v>80</v>
      </c>
      <c r="G16" s="43" t="s">
        <v>22</v>
      </c>
      <c r="H16" s="44">
        <v>2070.6</v>
      </c>
      <c r="I16" s="111">
        <v>1750.6</v>
      </c>
      <c r="J16" s="112">
        <v>1715.5</v>
      </c>
      <c r="K16" s="289" t="s">
        <v>53</v>
      </c>
      <c r="L16" s="68">
        <v>5250</v>
      </c>
      <c r="M16" s="69">
        <v>4305</v>
      </c>
      <c r="N16" s="286"/>
      <c r="O16" s="267"/>
      <c r="P16" s="88"/>
      <c r="Q16" s="88"/>
    </row>
    <row r="17" spans="1:17" ht="16.5" customHeight="1" x14ac:dyDescent="0.25">
      <c r="A17" s="154"/>
      <c r="B17" s="153"/>
      <c r="C17" s="415"/>
      <c r="D17" s="306"/>
      <c r="E17" s="416"/>
      <c r="F17" s="417"/>
      <c r="G17" s="43" t="s">
        <v>22</v>
      </c>
      <c r="H17" s="44">
        <v>67.3</v>
      </c>
      <c r="I17" s="111">
        <v>56.9</v>
      </c>
      <c r="J17" s="112">
        <v>55.7</v>
      </c>
      <c r="K17" s="305"/>
      <c r="L17" s="205"/>
      <c r="M17" s="70"/>
      <c r="N17" s="268"/>
      <c r="O17" s="269"/>
      <c r="P17" s="88"/>
      <c r="Q17" s="88"/>
    </row>
    <row r="18" spans="1:17" ht="34.950000000000003" customHeight="1" thickBot="1" x14ac:dyDescent="0.3">
      <c r="A18" s="146"/>
      <c r="B18" s="40"/>
      <c r="C18" s="316"/>
      <c r="D18" s="288"/>
      <c r="E18" s="275"/>
      <c r="F18" s="308"/>
      <c r="G18" s="38" t="s">
        <v>8</v>
      </c>
      <c r="H18" s="39">
        <f>H16+H17</f>
        <v>2137.9</v>
      </c>
      <c r="I18" s="106">
        <f t="shared" ref="I18:J18" si="1">I16+I17</f>
        <v>1807.5</v>
      </c>
      <c r="J18" s="110">
        <f t="shared" si="1"/>
        <v>1771.2</v>
      </c>
      <c r="K18" s="290"/>
      <c r="L18" s="206"/>
      <c r="M18" s="167"/>
      <c r="N18" s="270"/>
      <c r="O18" s="271"/>
      <c r="P18" s="88"/>
      <c r="Q18" s="88"/>
    </row>
    <row r="19" spans="1:17" ht="19.5" customHeight="1" x14ac:dyDescent="0.25">
      <c r="A19" s="145" t="s">
        <v>7</v>
      </c>
      <c r="B19" s="42" t="s">
        <v>7</v>
      </c>
      <c r="C19" s="315" t="s">
        <v>25</v>
      </c>
      <c r="D19" s="287" t="s">
        <v>62</v>
      </c>
      <c r="E19" s="274" t="s">
        <v>32</v>
      </c>
      <c r="F19" s="307" t="s">
        <v>80</v>
      </c>
      <c r="G19" s="43" t="s">
        <v>22</v>
      </c>
      <c r="H19" s="44">
        <v>0</v>
      </c>
      <c r="I19" s="111">
        <v>5.9</v>
      </c>
      <c r="J19" s="112">
        <v>5.9</v>
      </c>
      <c r="K19" s="289" t="s">
        <v>53</v>
      </c>
      <c r="L19" s="68">
        <v>2</v>
      </c>
      <c r="M19" s="69">
        <v>2</v>
      </c>
      <c r="N19" s="259"/>
      <c r="O19" s="260"/>
      <c r="P19" s="88"/>
      <c r="Q19" s="88"/>
    </row>
    <row r="20" spans="1:17" ht="36.6" customHeight="1" thickBot="1" x14ac:dyDescent="0.3">
      <c r="A20" s="146"/>
      <c r="B20" s="40"/>
      <c r="C20" s="316"/>
      <c r="D20" s="288"/>
      <c r="E20" s="275"/>
      <c r="F20" s="308"/>
      <c r="G20" s="38" t="s">
        <v>8</v>
      </c>
      <c r="H20" s="39">
        <f>H19</f>
        <v>0</v>
      </c>
      <c r="I20" s="106">
        <f>I19</f>
        <v>5.9</v>
      </c>
      <c r="J20" s="110">
        <f>J19</f>
        <v>5.9</v>
      </c>
      <c r="K20" s="290"/>
      <c r="L20" s="166"/>
      <c r="M20" s="167"/>
      <c r="N20" s="261"/>
      <c r="O20" s="262"/>
      <c r="P20" s="88"/>
      <c r="Q20" s="88"/>
    </row>
    <row r="21" spans="1:17" ht="20.25" customHeight="1" x14ac:dyDescent="0.25">
      <c r="A21" s="145" t="s">
        <v>7</v>
      </c>
      <c r="B21" s="42" t="s">
        <v>7</v>
      </c>
      <c r="C21" s="315" t="s">
        <v>41</v>
      </c>
      <c r="D21" s="287" t="s">
        <v>42</v>
      </c>
      <c r="E21" s="274" t="s">
        <v>32</v>
      </c>
      <c r="F21" s="307" t="s">
        <v>79</v>
      </c>
      <c r="G21" s="43" t="s">
        <v>22</v>
      </c>
      <c r="H21" s="44">
        <v>0.9</v>
      </c>
      <c r="I21" s="111">
        <v>1.2</v>
      </c>
      <c r="J21" s="112">
        <v>1</v>
      </c>
      <c r="K21" s="289" t="s">
        <v>53</v>
      </c>
      <c r="L21" s="68">
        <v>10</v>
      </c>
      <c r="M21" s="69">
        <v>9</v>
      </c>
      <c r="N21" s="259"/>
      <c r="O21" s="260"/>
      <c r="P21" s="88"/>
      <c r="Q21" s="88"/>
    </row>
    <row r="22" spans="1:17" ht="27" customHeight="1" thickBot="1" x14ac:dyDescent="0.3">
      <c r="A22" s="146"/>
      <c r="B22" s="40"/>
      <c r="C22" s="316"/>
      <c r="D22" s="288"/>
      <c r="E22" s="275"/>
      <c r="F22" s="308"/>
      <c r="G22" s="38" t="s">
        <v>8</v>
      </c>
      <c r="H22" s="39">
        <f>H21</f>
        <v>0.9</v>
      </c>
      <c r="I22" s="106">
        <f t="shared" ref="I22:J22" si="2">I21</f>
        <v>1.2</v>
      </c>
      <c r="J22" s="110">
        <f t="shared" si="2"/>
        <v>1</v>
      </c>
      <c r="K22" s="290"/>
      <c r="L22" s="206"/>
      <c r="M22" s="78"/>
      <c r="N22" s="261"/>
      <c r="O22" s="262"/>
      <c r="P22" s="88"/>
      <c r="Q22" s="88"/>
    </row>
    <row r="23" spans="1:17" ht="26.4" customHeight="1" x14ac:dyDescent="0.25">
      <c r="A23" s="145" t="s">
        <v>7</v>
      </c>
      <c r="B23" s="42" t="s">
        <v>7</v>
      </c>
      <c r="C23" s="315" t="s">
        <v>43</v>
      </c>
      <c r="D23" s="287" t="s">
        <v>63</v>
      </c>
      <c r="E23" s="274" t="s">
        <v>32</v>
      </c>
      <c r="F23" s="307" t="s">
        <v>79</v>
      </c>
      <c r="G23" s="43" t="s">
        <v>38</v>
      </c>
      <c r="H23" s="44">
        <v>5.9</v>
      </c>
      <c r="I23" s="111">
        <v>5.9</v>
      </c>
      <c r="J23" s="112">
        <v>5.8</v>
      </c>
      <c r="K23" s="289" t="s">
        <v>53</v>
      </c>
      <c r="L23" s="68">
        <v>51</v>
      </c>
      <c r="M23" s="69">
        <v>51</v>
      </c>
      <c r="N23" s="259"/>
      <c r="O23" s="260"/>
      <c r="P23" s="88"/>
      <c r="Q23" s="88"/>
    </row>
    <row r="24" spans="1:17" ht="16.95" customHeight="1" thickBot="1" x14ac:dyDescent="0.3">
      <c r="A24" s="146"/>
      <c r="B24" s="40"/>
      <c r="C24" s="316"/>
      <c r="D24" s="288"/>
      <c r="E24" s="275"/>
      <c r="F24" s="308"/>
      <c r="G24" s="38" t="s">
        <v>8</v>
      </c>
      <c r="H24" s="39">
        <f>H23</f>
        <v>5.9</v>
      </c>
      <c r="I24" s="106">
        <f t="shared" ref="I24" si="3">I23</f>
        <v>5.9</v>
      </c>
      <c r="J24" s="110">
        <f t="shared" ref="J24" si="4">J23</f>
        <v>5.8</v>
      </c>
      <c r="K24" s="290"/>
      <c r="L24" s="206"/>
      <c r="M24" s="78"/>
      <c r="N24" s="261"/>
      <c r="O24" s="262"/>
      <c r="P24" s="88"/>
      <c r="Q24" s="88"/>
    </row>
    <row r="25" spans="1:17" ht="16.95" customHeight="1" x14ac:dyDescent="0.25">
      <c r="A25" s="145" t="s">
        <v>7</v>
      </c>
      <c r="B25" s="42" t="s">
        <v>7</v>
      </c>
      <c r="C25" s="315" t="s">
        <v>45</v>
      </c>
      <c r="D25" s="287" t="s">
        <v>44</v>
      </c>
      <c r="E25" s="274" t="s">
        <v>32</v>
      </c>
      <c r="F25" s="307" t="s">
        <v>79</v>
      </c>
      <c r="G25" s="43" t="s">
        <v>22</v>
      </c>
      <c r="H25" s="44">
        <v>0</v>
      </c>
      <c r="I25" s="111">
        <v>0</v>
      </c>
      <c r="J25" s="112">
        <v>0</v>
      </c>
      <c r="K25" s="289" t="s">
        <v>53</v>
      </c>
      <c r="L25" s="68">
        <v>0</v>
      </c>
      <c r="M25" s="69">
        <v>0</v>
      </c>
      <c r="N25" s="259"/>
      <c r="O25" s="260"/>
      <c r="P25" s="88"/>
      <c r="Q25" s="88"/>
    </row>
    <row r="26" spans="1:17" ht="20.25" customHeight="1" thickBot="1" x14ac:dyDescent="0.3">
      <c r="A26" s="146"/>
      <c r="B26" s="40"/>
      <c r="C26" s="316"/>
      <c r="D26" s="288"/>
      <c r="E26" s="275"/>
      <c r="F26" s="308"/>
      <c r="G26" s="38" t="s">
        <v>8</v>
      </c>
      <c r="H26" s="39">
        <f>H25</f>
        <v>0</v>
      </c>
      <c r="I26" s="106">
        <f t="shared" ref="I26" si="5">I25</f>
        <v>0</v>
      </c>
      <c r="J26" s="110">
        <f t="shared" ref="J26" si="6">J25</f>
        <v>0</v>
      </c>
      <c r="K26" s="290"/>
      <c r="L26" s="206"/>
      <c r="M26" s="78"/>
      <c r="N26" s="261"/>
      <c r="O26" s="262"/>
      <c r="P26" s="88"/>
      <c r="Q26" s="88"/>
    </row>
    <row r="27" spans="1:17" ht="15.6" customHeight="1" thickBot="1" x14ac:dyDescent="0.3">
      <c r="A27" s="146" t="s">
        <v>7</v>
      </c>
      <c r="B27" s="40" t="s">
        <v>7</v>
      </c>
      <c r="C27" s="454" t="s">
        <v>10</v>
      </c>
      <c r="D27" s="335"/>
      <c r="E27" s="335"/>
      <c r="F27" s="335"/>
      <c r="G27" s="336"/>
      <c r="H27" s="87">
        <f>H10+H12+H15+H18+H20+H22+H24+H26</f>
        <v>12917.199999999999</v>
      </c>
      <c r="I27" s="87">
        <f>I10+I12+I15+I18+I20+I22+I24+I26</f>
        <v>12516.599999999999</v>
      </c>
      <c r="J27" s="87">
        <f>J10+J12+J15+J18+J20+J22+J24+J26</f>
        <v>12466.9</v>
      </c>
      <c r="K27" s="207"/>
      <c r="L27" s="158"/>
      <c r="M27" s="159"/>
      <c r="N27" s="208"/>
      <c r="O27" s="155"/>
      <c r="P27" s="88"/>
      <c r="Q27" s="88"/>
    </row>
    <row r="28" spans="1:17" ht="48.6" customHeight="1" thickBot="1" x14ac:dyDescent="0.3">
      <c r="A28" s="34" t="s">
        <v>7</v>
      </c>
      <c r="B28" s="35" t="s">
        <v>9</v>
      </c>
      <c r="C28" s="323" t="s">
        <v>64</v>
      </c>
      <c r="D28" s="323"/>
      <c r="E28" s="323"/>
      <c r="F28" s="323"/>
      <c r="G28" s="323"/>
      <c r="H28" s="323"/>
      <c r="I28" s="323"/>
      <c r="J28" s="323"/>
      <c r="K28" s="323"/>
      <c r="L28" s="323"/>
      <c r="M28" s="324"/>
      <c r="N28" s="156"/>
      <c r="O28" s="157"/>
      <c r="P28" s="88"/>
      <c r="Q28" s="88"/>
    </row>
    <row r="29" spans="1:17" ht="12" customHeight="1" x14ac:dyDescent="0.25">
      <c r="A29" s="328" t="s">
        <v>7</v>
      </c>
      <c r="B29" s="330" t="s">
        <v>9</v>
      </c>
      <c r="C29" s="317" t="s">
        <v>7</v>
      </c>
      <c r="D29" s="319" t="s">
        <v>65</v>
      </c>
      <c r="E29" s="274" t="s">
        <v>32</v>
      </c>
      <c r="F29" s="321" t="s">
        <v>79</v>
      </c>
      <c r="G29" s="36" t="s">
        <v>38</v>
      </c>
      <c r="H29" s="21">
        <v>709.5</v>
      </c>
      <c r="I29" s="114">
        <v>666.5</v>
      </c>
      <c r="J29" s="129">
        <v>666.4</v>
      </c>
      <c r="K29" s="289" t="s">
        <v>53</v>
      </c>
      <c r="L29" s="17">
        <v>4200</v>
      </c>
      <c r="M29" s="18" t="s">
        <v>129</v>
      </c>
      <c r="N29" s="263"/>
      <c r="O29" s="260"/>
      <c r="P29" s="88"/>
      <c r="Q29" s="88"/>
    </row>
    <row r="30" spans="1:17" ht="26.25" customHeight="1" thickBot="1" x14ac:dyDescent="0.3">
      <c r="A30" s="329"/>
      <c r="B30" s="331"/>
      <c r="C30" s="318"/>
      <c r="D30" s="320"/>
      <c r="E30" s="275"/>
      <c r="F30" s="322"/>
      <c r="G30" s="22" t="s">
        <v>8</v>
      </c>
      <c r="H30" s="23">
        <f>H29</f>
        <v>709.5</v>
      </c>
      <c r="I30" s="115">
        <f>I29</f>
        <v>666.5</v>
      </c>
      <c r="J30" s="116">
        <f>J29</f>
        <v>666.4</v>
      </c>
      <c r="K30" s="290"/>
      <c r="L30" s="209"/>
      <c r="M30" s="64"/>
      <c r="N30" s="261"/>
      <c r="O30" s="262"/>
      <c r="P30" s="88"/>
      <c r="Q30" s="88"/>
    </row>
    <row r="31" spans="1:17" ht="18" customHeight="1" x14ac:dyDescent="0.25">
      <c r="A31" s="328" t="s">
        <v>7</v>
      </c>
      <c r="B31" s="330" t="s">
        <v>9</v>
      </c>
      <c r="C31" s="317" t="s">
        <v>9</v>
      </c>
      <c r="D31" s="319" t="s">
        <v>66</v>
      </c>
      <c r="E31" s="274" t="s">
        <v>32</v>
      </c>
      <c r="F31" s="321" t="s">
        <v>79</v>
      </c>
      <c r="G31" s="19" t="s">
        <v>37</v>
      </c>
      <c r="H31" s="20">
        <v>0.4</v>
      </c>
      <c r="I31" s="113">
        <v>0.4</v>
      </c>
      <c r="J31" s="117">
        <v>0.2</v>
      </c>
      <c r="K31" s="289" t="s">
        <v>53</v>
      </c>
      <c r="L31" s="17">
        <v>1</v>
      </c>
      <c r="M31" s="67" t="s">
        <v>130</v>
      </c>
      <c r="N31" s="263"/>
      <c r="O31" s="260"/>
      <c r="P31" s="88"/>
      <c r="Q31" s="88"/>
    </row>
    <row r="32" spans="1:17" ht="35.4" customHeight="1" thickBot="1" x14ac:dyDescent="0.3">
      <c r="A32" s="329"/>
      <c r="B32" s="331"/>
      <c r="C32" s="318"/>
      <c r="D32" s="320"/>
      <c r="E32" s="275"/>
      <c r="F32" s="322"/>
      <c r="G32" s="22" t="s">
        <v>8</v>
      </c>
      <c r="H32" s="23">
        <f>H31</f>
        <v>0.4</v>
      </c>
      <c r="I32" s="115">
        <f t="shared" ref="I32:J32" si="7">I31</f>
        <v>0.4</v>
      </c>
      <c r="J32" s="116">
        <f t="shared" si="7"/>
        <v>0.2</v>
      </c>
      <c r="K32" s="290"/>
      <c r="L32" s="209"/>
      <c r="M32" s="64"/>
      <c r="N32" s="261"/>
      <c r="O32" s="262"/>
      <c r="P32" s="88"/>
      <c r="Q32" s="88"/>
    </row>
    <row r="33" spans="1:17" ht="16.5" customHeight="1" x14ac:dyDescent="0.25">
      <c r="A33" s="79" t="s">
        <v>7</v>
      </c>
      <c r="B33" s="246" t="s">
        <v>9</v>
      </c>
      <c r="C33" s="244" t="s">
        <v>20</v>
      </c>
      <c r="D33" s="319" t="s">
        <v>71</v>
      </c>
      <c r="E33" s="274" t="s">
        <v>32</v>
      </c>
      <c r="F33" s="321" t="s">
        <v>79</v>
      </c>
      <c r="G33" s="19" t="s">
        <v>22</v>
      </c>
      <c r="H33" s="20">
        <v>24.2</v>
      </c>
      <c r="I33" s="113">
        <v>19.8</v>
      </c>
      <c r="J33" s="117">
        <v>19.8</v>
      </c>
      <c r="K33" s="289" t="s">
        <v>53</v>
      </c>
      <c r="L33" s="17">
        <v>152</v>
      </c>
      <c r="M33" s="67" t="s">
        <v>131</v>
      </c>
      <c r="N33" s="263"/>
      <c r="O33" s="260"/>
      <c r="P33" s="88"/>
      <c r="Q33" s="88"/>
    </row>
    <row r="34" spans="1:17" ht="22.95" customHeight="1" thickBot="1" x14ac:dyDescent="0.3">
      <c r="A34" s="80"/>
      <c r="B34" s="247"/>
      <c r="C34" s="245"/>
      <c r="D34" s="320"/>
      <c r="E34" s="275"/>
      <c r="F34" s="322"/>
      <c r="G34" s="22" t="s">
        <v>8</v>
      </c>
      <c r="H34" s="23">
        <f>H33</f>
        <v>24.2</v>
      </c>
      <c r="I34" s="115">
        <f t="shared" ref="I34:J34" si="8">I33</f>
        <v>19.8</v>
      </c>
      <c r="J34" s="116">
        <f t="shared" si="8"/>
        <v>19.8</v>
      </c>
      <c r="K34" s="290"/>
      <c r="L34" s="209"/>
      <c r="M34" s="64"/>
      <c r="N34" s="261"/>
      <c r="O34" s="262"/>
      <c r="P34" s="88"/>
      <c r="Q34" s="88"/>
    </row>
    <row r="35" spans="1:17" ht="40.950000000000003" customHeight="1" x14ac:dyDescent="0.25">
      <c r="A35" s="346" t="s">
        <v>7</v>
      </c>
      <c r="B35" s="452" t="s">
        <v>9</v>
      </c>
      <c r="C35" s="453" t="s">
        <v>23</v>
      </c>
      <c r="D35" s="325" t="s">
        <v>72</v>
      </c>
      <c r="E35" s="326" t="s">
        <v>32</v>
      </c>
      <c r="F35" s="327" t="s">
        <v>80</v>
      </c>
      <c r="G35" s="248" t="s">
        <v>22</v>
      </c>
      <c r="H35" s="249">
        <v>0</v>
      </c>
      <c r="I35" s="250">
        <v>3.4</v>
      </c>
      <c r="J35" s="251">
        <v>3.4</v>
      </c>
      <c r="K35" s="305" t="s">
        <v>53</v>
      </c>
      <c r="L35" s="252">
        <v>4</v>
      </c>
      <c r="M35" s="253" t="s">
        <v>128</v>
      </c>
      <c r="N35" s="272"/>
      <c r="O35" s="265"/>
      <c r="P35" s="88"/>
      <c r="Q35" s="88"/>
    </row>
    <row r="36" spans="1:17" ht="24" customHeight="1" thickBot="1" x14ac:dyDescent="0.3">
      <c r="A36" s="329"/>
      <c r="B36" s="331"/>
      <c r="C36" s="318"/>
      <c r="D36" s="320"/>
      <c r="E36" s="275"/>
      <c r="F36" s="322"/>
      <c r="G36" s="22" t="s">
        <v>8</v>
      </c>
      <c r="H36" s="23">
        <f>H35</f>
        <v>0</v>
      </c>
      <c r="I36" s="115">
        <f>SUM(I35)</f>
        <v>3.4</v>
      </c>
      <c r="J36" s="116">
        <f t="shared" ref="J36" si="9">J35</f>
        <v>3.4</v>
      </c>
      <c r="K36" s="290"/>
      <c r="L36" s="48"/>
      <c r="M36" s="49"/>
      <c r="N36" s="261"/>
      <c r="O36" s="262"/>
      <c r="P36" s="88"/>
      <c r="Q36" s="88"/>
    </row>
    <row r="37" spans="1:17" ht="21" customHeight="1" x14ac:dyDescent="0.25">
      <c r="A37" s="328" t="s">
        <v>7</v>
      </c>
      <c r="B37" s="330" t="s">
        <v>9</v>
      </c>
      <c r="C37" s="317" t="s">
        <v>25</v>
      </c>
      <c r="D37" s="319" t="s">
        <v>73</v>
      </c>
      <c r="E37" s="274" t="s">
        <v>32</v>
      </c>
      <c r="F37" s="321" t="s">
        <v>79</v>
      </c>
      <c r="G37" s="19" t="s">
        <v>37</v>
      </c>
      <c r="H37" s="20">
        <v>8.9</v>
      </c>
      <c r="I37" s="113">
        <v>5.4</v>
      </c>
      <c r="J37" s="117">
        <v>5.0999999999999996</v>
      </c>
      <c r="K37" s="289" t="s">
        <v>53</v>
      </c>
      <c r="L37" s="17">
        <v>25</v>
      </c>
      <c r="M37" s="18" t="s">
        <v>132</v>
      </c>
      <c r="N37" s="263"/>
      <c r="O37" s="260"/>
      <c r="P37" s="88"/>
      <c r="Q37" s="88"/>
    </row>
    <row r="38" spans="1:17" ht="15" customHeight="1" thickBot="1" x14ac:dyDescent="0.3">
      <c r="A38" s="329"/>
      <c r="B38" s="331"/>
      <c r="C38" s="318"/>
      <c r="D38" s="320"/>
      <c r="E38" s="275"/>
      <c r="F38" s="322"/>
      <c r="G38" s="22" t="s">
        <v>8</v>
      </c>
      <c r="H38" s="23">
        <f>H37</f>
        <v>8.9</v>
      </c>
      <c r="I38" s="115">
        <f t="shared" ref="I38" si="10">I37</f>
        <v>5.4</v>
      </c>
      <c r="J38" s="116">
        <f t="shared" ref="J38" si="11">J37</f>
        <v>5.0999999999999996</v>
      </c>
      <c r="K38" s="290"/>
      <c r="L38" s="209"/>
      <c r="M38" s="64"/>
      <c r="N38" s="261"/>
      <c r="O38" s="262"/>
      <c r="P38" s="88"/>
      <c r="Q38" s="88"/>
    </row>
    <row r="39" spans="1:17" ht="14.25" customHeight="1" thickBot="1" x14ac:dyDescent="0.3">
      <c r="A39" s="50" t="s">
        <v>7</v>
      </c>
      <c r="B39" s="51" t="s">
        <v>9</v>
      </c>
      <c r="C39" s="334" t="s">
        <v>10</v>
      </c>
      <c r="D39" s="335"/>
      <c r="E39" s="335"/>
      <c r="F39" s="335"/>
      <c r="G39" s="336"/>
      <c r="H39" s="13">
        <f>H30+H32+H34+H38+H36</f>
        <v>743</v>
      </c>
      <c r="I39" s="118">
        <f>I30+I32+I34+I38+I36</f>
        <v>695.49999999999989</v>
      </c>
      <c r="J39" s="15">
        <f>J30+J32+J34+J38+J36</f>
        <v>694.9</v>
      </c>
      <c r="K39" s="45"/>
      <c r="L39" s="52"/>
      <c r="M39" s="53"/>
      <c r="N39" s="81"/>
      <c r="O39" s="82"/>
      <c r="P39" s="88"/>
      <c r="Q39" s="88"/>
    </row>
    <row r="40" spans="1:17" ht="13.2" customHeight="1" thickBot="1" x14ac:dyDescent="0.3">
      <c r="A40" s="34" t="s">
        <v>7</v>
      </c>
      <c r="B40" s="35" t="s">
        <v>20</v>
      </c>
      <c r="C40" s="332" t="s">
        <v>67</v>
      </c>
      <c r="D40" s="332"/>
      <c r="E40" s="332"/>
      <c r="F40" s="332"/>
      <c r="G40" s="332"/>
      <c r="H40" s="332"/>
      <c r="I40" s="332"/>
      <c r="J40" s="332"/>
      <c r="K40" s="332"/>
      <c r="L40" s="332"/>
      <c r="M40" s="333"/>
      <c r="N40" s="83"/>
      <c r="O40" s="84"/>
      <c r="P40" s="88"/>
      <c r="Q40" s="88"/>
    </row>
    <row r="41" spans="1:17" ht="14.25" customHeight="1" x14ac:dyDescent="0.25">
      <c r="A41" s="346" t="s">
        <v>7</v>
      </c>
      <c r="B41" s="451" t="s">
        <v>20</v>
      </c>
      <c r="C41" s="131" t="s">
        <v>7</v>
      </c>
      <c r="D41" s="343" t="s">
        <v>74</v>
      </c>
      <c r="E41" s="337" t="s">
        <v>32</v>
      </c>
      <c r="F41" s="339" t="s">
        <v>81</v>
      </c>
      <c r="G41" s="132" t="s">
        <v>38</v>
      </c>
      <c r="H41" s="133">
        <v>1683.3</v>
      </c>
      <c r="I41" s="134">
        <v>1679.1</v>
      </c>
      <c r="J41" s="223">
        <v>1598.5</v>
      </c>
      <c r="K41" s="341"/>
      <c r="L41" s="135"/>
      <c r="M41" s="136"/>
      <c r="N41" s="273"/>
      <c r="O41" s="269"/>
      <c r="P41" s="88"/>
      <c r="Q41" s="88"/>
    </row>
    <row r="42" spans="1:17" ht="26.4" customHeight="1" thickBot="1" x14ac:dyDescent="0.3">
      <c r="A42" s="329"/>
      <c r="B42" s="365"/>
      <c r="C42" s="130"/>
      <c r="D42" s="344"/>
      <c r="E42" s="338"/>
      <c r="F42" s="340"/>
      <c r="G42" s="75" t="s">
        <v>8</v>
      </c>
      <c r="H42" s="76">
        <f>H41</f>
        <v>1683.3</v>
      </c>
      <c r="I42" s="119">
        <f>I41</f>
        <v>1679.1</v>
      </c>
      <c r="J42" s="224">
        <f>J41</f>
        <v>1598.5</v>
      </c>
      <c r="K42" s="342"/>
      <c r="L42" s="73"/>
      <c r="M42" s="74"/>
      <c r="N42" s="270"/>
      <c r="O42" s="271"/>
      <c r="P42" s="88"/>
      <c r="Q42" s="88"/>
    </row>
    <row r="43" spans="1:17" ht="15" customHeight="1" thickBot="1" x14ac:dyDescent="0.3">
      <c r="A43" s="50" t="s">
        <v>7</v>
      </c>
      <c r="B43" s="51" t="s">
        <v>20</v>
      </c>
      <c r="C43" s="334" t="s">
        <v>10</v>
      </c>
      <c r="D43" s="335"/>
      <c r="E43" s="345"/>
      <c r="F43" s="345"/>
      <c r="G43" s="336"/>
      <c r="H43" s="76">
        <f>H42*1</f>
        <v>1683.3</v>
      </c>
      <c r="I43" s="119">
        <f t="shared" ref="I43:J43" si="12">I42*1</f>
        <v>1679.1</v>
      </c>
      <c r="J43" s="224">
        <f t="shared" si="12"/>
        <v>1598.5</v>
      </c>
      <c r="K43" s="45"/>
      <c r="L43" s="52"/>
      <c r="M43" s="53"/>
      <c r="N43" s="81"/>
      <c r="O43" s="82"/>
      <c r="P43" s="88"/>
      <c r="Q43" s="88"/>
    </row>
    <row r="44" spans="1:17" ht="12" customHeight="1" thickBot="1" x14ac:dyDescent="0.3">
      <c r="A44" s="34" t="s">
        <v>7</v>
      </c>
      <c r="B44" s="35" t="s">
        <v>23</v>
      </c>
      <c r="C44" s="323" t="s">
        <v>26</v>
      </c>
      <c r="D44" s="323"/>
      <c r="E44" s="323"/>
      <c r="F44" s="323"/>
      <c r="G44" s="323"/>
      <c r="H44" s="323"/>
      <c r="I44" s="323"/>
      <c r="J44" s="323"/>
      <c r="K44" s="323"/>
      <c r="L44" s="323"/>
      <c r="M44" s="324"/>
      <c r="N44" s="156"/>
      <c r="O44" s="157"/>
      <c r="P44" s="88"/>
      <c r="Q44" s="88"/>
    </row>
    <row r="45" spans="1:17" ht="16.5" customHeight="1" x14ac:dyDescent="0.25">
      <c r="A45" s="328" t="s">
        <v>7</v>
      </c>
      <c r="B45" s="330" t="s">
        <v>23</v>
      </c>
      <c r="C45" s="317" t="s">
        <v>7</v>
      </c>
      <c r="D45" s="319" t="s">
        <v>68</v>
      </c>
      <c r="E45" s="274" t="s">
        <v>32</v>
      </c>
      <c r="F45" s="321" t="s">
        <v>79</v>
      </c>
      <c r="G45" s="19" t="s">
        <v>38</v>
      </c>
      <c r="H45" s="20">
        <v>40</v>
      </c>
      <c r="I45" s="122">
        <v>44</v>
      </c>
      <c r="J45" s="117">
        <v>44</v>
      </c>
      <c r="K45" s="289" t="s">
        <v>53</v>
      </c>
      <c r="L45" s="17">
        <v>500</v>
      </c>
      <c r="M45" s="18" t="s">
        <v>133</v>
      </c>
      <c r="N45" s="263"/>
      <c r="O45" s="260"/>
      <c r="P45" s="88"/>
      <c r="Q45" s="88"/>
    </row>
    <row r="46" spans="1:17" ht="36.6" customHeight="1" thickBot="1" x14ac:dyDescent="0.3">
      <c r="A46" s="329"/>
      <c r="B46" s="331"/>
      <c r="C46" s="318"/>
      <c r="D46" s="320"/>
      <c r="E46" s="275"/>
      <c r="F46" s="322"/>
      <c r="G46" s="22" t="s">
        <v>8</v>
      </c>
      <c r="H46" s="24">
        <f>H45</f>
        <v>40</v>
      </c>
      <c r="I46" s="120">
        <f>I45</f>
        <v>44</v>
      </c>
      <c r="J46" s="116">
        <f>J45</f>
        <v>44</v>
      </c>
      <c r="K46" s="290"/>
      <c r="L46" s="209"/>
      <c r="M46" s="49"/>
      <c r="N46" s="261"/>
      <c r="O46" s="262"/>
      <c r="P46" s="88"/>
      <c r="Q46" s="88"/>
    </row>
    <row r="47" spans="1:17" ht="14.25" customHeight="1" x14ac:dyDescent="0.25">
      <c r="A47" s="449" t="s">
        <v>7</v>
      </c>
      <c r="B47" s="385" t="s">
        <v>23</v>
      </c>
      <c r="C47" s="315" t="s">
        <v>9</v>
      </c>
      <c r="D47" s="435" t="s">
        <v>83</v>
      </c>
      <c r="E47" s="274" t="s">
        <v>32</v>
      </c>
      <c r="F47" s="439" t="s">
        <v>79</v>
      </c>
      <c r="G47" s="19" t="s">
        <v>38</v>
      </c>
      <c r="H47" s="20">
        <v>12</v>
      </c>
      <c r="I47" s="122">
        <v>8</v>
      </c>
      <c r="J47" s="117">
        <v>7.5</v>
      </c>
      <c r="K47" s="289" t="s">
        <v>53</v>
      </c>
      <c r="L47" s="17">
        <v>240</v>
      </c>
      <c r="M47" s="18" t="s">
        <v>134</v>
      </c>
      <c r="N47" s="263"/>
      <c r="O47" s="260"/>
      <c r="P47" s="88"/>
      <c r="Q47" s="88"/>
    </row>
    <row r="48" spans="1:17" ht="37.950000000000003" customHeight="1" thickBot="1" x14ac:dyDescent="0.3">
      <c r="A48" s="450"/>
      <c r="B48" s="386"/>
      <c r="C48" s="316"/>
      <c r="D48" s="436"/>
      <c r="E48" s="275"/>
      <c r="F48" s="440"/>
      <c r="G48" s="22" t="s">
        <v>8</v>
      </c>
      <c r="H48" s="23">
        <f>H47</f>
        <v>12</v>
      </c>
      <c r="I48" s="120">
        <f>I47</f>
        <v>8</v>
      </c>
      <c r="J48" s="116">
        <f>J47</f>
        <v>7.5</v>
      </c>
      <c r="K48" s="290"/>
      <c r="L48" s="48"/>
      <c r="M48" s="49"/>
      <c r="N48" s="261"/>
      <c r="O48" s="262"/>
      <c r="P48" s="88"/>
      <c r="Q48" s="88"/>
    </row>
    <row r="49" spans="1:17" ht="12.6" customHeight="1" thickBot="1" x14ac:dyDescent="0.3">
      <c r="A49" s="50" t="s">
        <v>7</v>
      </c>
      <c r="B49" s="51" t="s">
        <v>23</v>
      </c>
      <c r="C49" s="334" t="s">
        <v>10</v>
      </c>
      <c r="D49" s="335"/>
      <c r="E49" s="345"/>
      <c r="F49" s="345"/>
      <c r="G49" s="336"/>
      <c r="H49" s="13">
        <f>H48+H46</f>
        <v>52</v>
      </c>
      <c r="I49" s="118">
        <f t="shared" ref="I49:J49" si="13">I48+I46</f>
        <v>52</v>
      </c>
      <c r="J49" s="15">
        <f t="shared" si="13"/>
        <v>51.5</v>
      </c>
      <c r="K49" s="45"/>
      <c r="L49" s="52"/>
      <c r="M49" s="53"/>
      <c r="N49" s="81"/>
      <c r="O49" s="82"/>
      <c r="P49" s="88"/>
      <c r="Q49" s="88"/>
    </row>
    <row r="50" spans="1:17" ht="13.5" customHeight="1" thickBot="1" x14ac:dyDescent="0.3">
      <c r="A50" s="34" t="s">
        <v>7</v>
      </c>
      <c r="B50" s="35" t="s">
        <v>25</v>
      </c>
      <c r="C50" s="323" t="s">
        <v>27</v>
      </c>
      <c r="D50" s="323"/>
      <c r="E50" s="323"/>
      <c r="F50" s="323"/>
      <c r="G50" s="323"/>
      <c r="H50" s="323"/>
      <c r="I50" s="323"/>
      <c r="J50" s="323"/>
      <c r="K50" s="323"/>
      <c r="L50" s="323"/>
      <c r="M50" s="324"/>
      <c r="N50" s="83"/>
      <c r="O50" s="84"/>
      <c r="P50" s="88"/>
      <c r="Q50" s="88"/>
    </row>
    <row r="51" spans="1:17" ht="15.75" customHeight="1" x14ac:dyDescent="0.25">
      <c r="A51" s="449" t="s">
        <v>7</v>
      </c>
      <c r="B51" s="385" t="s">
        <v>25</v>
      </c>
      <c r="C51" s="315" t="s">
        <v>7</v>
      </c>
      <c r="D51" s="435" t="s">
        <v>75</v>
      </c>
      <c r="E51" s="274" t="s">
        <v>32</v>
      </c>
      <c r="F51" s="439" t="s">
        <v>79</v>
      </c>
      <c r="G51" s="36" t="s">
        <v>37</v>
      </c>
      <c r="H51" s="20">
        <v>367</v>
      </c>
      <c r="I51" s="113">
        <v>327</v>
      </c>
      <c r="J51" s="117">
        <v>322.10000000000002</v>
      </c>
      <c r="K51" s="289" t="s">
        <v>53</v>
      </c>
      <c r="L51" s="17">
        <v>1570</v>
      </c>
      <c r="M51" s="18" t="s">
        <v>135</v>
      </c>
      <c r="N51" s="266"/>
      <c r="O51" s="267"/>
      <c r="P51" s="88"/>
      <c r="Q51" s="88"/>
    </row>
    <row r="52" spans="1:17" ht="24" customHeight="1" thickBot="1" x14ac:dyDescent="0.3">
      <c r="A52" s="450"/>
      <c r="B52" s="386"/>
      <c r="C52" s="316"/>
      <c r="D52" s="436"/>
      <c r="E52" s="275"/>
      <c r="F52" s="440"/>
      <c r="G52" s="22" t="s">
        <v>8</v>
      </c>
      <c r="H52" s="23">
        <f>H51</f>
        <v>367</v>
      </c>
      <c r="I52" s="115">
        <f>I51</f>
        <v>327</v>
      </c>
      <c r="J52" s="116">
        <f>SUM(J51:J51)</f>
        <v>322.10000000000002</v>
      </c>
      <c r="K52" s="290"/>
      <c r="L52" s="209"/>
      <c r="M52" s="64"/>
      <c r="N52" s="270"/>
      <c r="O52" s="271"/>
      <c r="P52" s="88"/>
      <c r="Q52" s="88"/>
    </row>
    <row r="53" spans="1:17" ht="16.5" customHeight="1" x14ac:dyDescent="0.25">
      <c r="A53" s="449" t="s">
        <v>7</v>
      </c>
      <c r="B53" s="385" t="s">
        <v>25</v>
      </c>
      <c r="C53" s="315" t="s">
        <v>9</v>
      </c>
      <c r="D53" s="435" t="s">
        <v>76</v>
      </c>
      <c r="E53" s="274" t="s">
        <v>32</v>
      </c>
      <c r="F53" s="439" t="s">
        <v>79</v>
      </c>
      <c r="G53" s="36" t="s">
        <v>37</v>
      </c>
      <c r="H53" s="20">
        <v>62.7</v>
      </c>
      <c r="I53" s="113">
        <v>62.7</v>
      </c>
      <c r="J53" s="117">
        <v>60.4</v>
      </c>
      <c r="K53" s="289" t="s">
        <v>54</v>
      </c>
      <c r="L53" s="17">
        <v>1100</v>
      </c>
      <c r="M53" s="18" t="s">
        <v>136</v>
      </c>
      <c r="N53" s="266"/>
      <c r="O53" s="267"/>
      <c r="P53" s="88"/>
      <c r="Q53" s="88"/>
    </row>
    <row r="54" spans="1:17" ht="24.6" customHeight="1" thickBot="1" x14ac:dyDescent="0.3">
      <c r="A54" s="450"/>
      <c r="B54" s="386"/>
      <c r="C54" s="316"/>
      <c r="D54" s="436"/>
      <c r="E54" s="275"/>
      <c r="F54" s="440"/>
      <c r="G54" s="22" t="s">
        <v>8</v>
      </c>
      <c r="H54" s="23">
        <f>H53</f>
        <v>62.7</v>
      </c>
      <c r="I54" s="115">
        <f>I53</f>
        <v>62.7</v>
      </c>
      <c r="J54" s="116">
        <f>SUM(J53:J53)</f>
        <v>60.4</v>
      </c>
      <c r="K54" s="290"/>
      <c r="L54" s="209"/>
      <c r="M54" s="64"/>
      <c r="N54" s="270"/>
      <c r="O54" s="271"/>
      <c r="P54" s="88"/>
      <c r="Q54" s="88"/>
    </row>
    <row r="55" spans="1:17" ht="19.2" customHeight="1" thickBot="1" x14ac:dyDescent="0.3">
      <c r="A55" s="50" t="s">
        <v>7</v>
      </c>
      <c r="B55" s="51" t="s">
        <v>25</v>
      </c>
      <c r="C55" s="334" t="s">
        <v>10</v>
      </c>
      <c r="D55" s="335"/>
      <c r="E55" s="335"/>
      <c r="F55" s="335"/>
      <c r="G55" s="336"/>
      <c r="H55" s="14">
        <f>H54+H52</f>
        <v>429.7</v>
      </c>
      <c r="I55" s="121">
        <f>I54+I52</f>
        <v>389.7</v>
      </c>
      <c r="J55" s="15">
        <f>J54+J52</f>
        <v>382.5</v>
      </c>
      <c r="K55" s="207"/>
      <c r="L55" s="210"/>
      <c r="M55" s="211"/>
      <c r="N55" s="81"/>
      <c r="O55" s="82"/>
      <c r="P55" s="88"/>
      <c r="Q55" s="88"/>
    </row>
    <row r="56" spans="1:17" ht="11.4" customHeight="1" thickBot="1" x14ac:dyDescent="0.3">
      <c r="A56" s="34" t="s">
        <v>7</v>
      </c>
      <c r="B56" s="383" t="s">
        <v>11</v>
      </c>
      <c r="C56" s="384"/>
      <c r="D56" s="384"/>
      <c r="E56" s="384"/>
      <c r="F56" s="384"/>
      <c r="G56" s="384"/>
      <c r="H56" s="25">
        <f>H27+H39+H43+H49+H55</f>
        <v>15825.199999999999</v>
      </c>
      <c r="I56" s="25">
        <f>I27+I39+I43+I49+I55</f>
        <v>15332.9</v>
      </c>
      <c r="J56" s="25">
        <f>J27+J39+J43+J49+J55</f>
        <v>15194.3</v>
      </c>
      <c r="K56" s="212"/>
      <c r="L56" s="213"/>
      <c r="M56" s="214"/>
      <c r="N56" s="85"/>
      <c r="O56" s="86"/>
      <c r="P56" s="88"/>
      <c r="Q56" s="88"/>
    </row>
    <row r="57" spans="1:17" ht="12.6" customHeight="1" thickBot="1" x14ac:dyDescent="0.3">
      <c r="A57" s="92" t="s">
        <v>9</v>
      </c>
      <c r="B57" s="437" t="s">
        <v>69</v>
      </c>
      <c r="C57" s="437"/>
      <c r="D57" s="437"/>
      <c r="E57" s="437"/>
      <c r="F57" s="437"/>
      <c r="G57" s="437"/>
      <c r="H57" s="437"/>
      <c r="I57" s="437"/>
      <c r="J57" s="437"/>
      <c r="K57" s="437"/>
      <c r="L57" s="437"/>
      <c r="M57" s="438"/>
      <c r="N57" s="85"/>
      <c r="O57" s="86"/>
      <c r="P57" s="88"/>
      <c r="Q57" s="88"/>
    </row>
    <row r="58" spans="1:17" ht="22.2" customHeight="1" thickBot="1" x14ac:dyDescent="0.3">
      <c r="A58" s="34" t="s">
        <v>9</v>
      </c>
      <c r="B58" s="35" t="s">
        <v>7</v>
      </c>
      <c r="C58" s="323" t="s">
        <v>28</v>
      </c>
      <c r="D58" s="323"/>
      <c r="E58" s="323"/>
      <c r="F58" s="323"/>
      <c r="G58" s="323"/>
      <c r="H58" s="323"/>
      <c r="I58" s="323"/>
      <c r="J58" s="323"/>
      <c r="K58" s="323"/>
      <c r="L58" s="323"/>
      <c r="M58" s="324"/>
      <c r="N58" s="162"/>
      <c r="O58" s="163"/>
      <c r="P58" s="88"/>
      <c r="Q58" s="88"/>
    </row>
    <row r="59" spans="1:17" ht="14.4" customHeight="1" x14ac:dyDescent="0.25">
      <c r="A59" s="145" t="s">
        <v>9</v>
      </c>
      <c r="B59" s="42" t="s">
        <v>7</v>
      </c>
      <c r="C59" s="387" t="s">
        <v>7</v>
      </c>
      <c r="D59" s="394" t="s">
        <v>70</v>
      </c>
      <c r="E59" s="397" t="s">
        <v>33</v>
      </c>
      <c r="F59" s="309" t="s">
        <v>79</v>
      </c>
      <c r="G59" s="36" t="s">
        <v>37</v>
      </c>
      <c r="H59" s="26">
        <v>156.30000000000001</v>
      </c>
      <c r="I59" s="26">
        <v>186.8</v>
      </c>
      <c r="J59" s="104">
        <v>186.8</v>
      </c>
      <c r="K59" s="409" t="s">
        <v>55</v>
      </c>
      <c r="L59" s="71">
        <v>29</v>
      </c>
      <c r="M59" s="72">
        <v>26</v>
      </c>
      <c r="N59" s="263"/>
      <c r="O59" s="260"/>
      <c r="P59" s="88"/>
      <c r="Q59" s="88"/>
    </row>
    <row r="60" spans="1:17" ht="13.2" customHeight="1" x14ac:dyDescent="0.25">
      <c r="A60" s="154"/>
      <c r="B60" s="153"/>
      <c r="C60" s="393"/>
      <c r="D60" s="395"/>
      <c r="E60" s="398"/>
      <c r="F60" s="310"/>
      <c r="G60" s="94" t="s">
        <v>36</v>
      </c>
      <c r="H60" s="27">
        <v>112.5</v>
      </c>
      <c r="I60" s="27">
        <v>125.8</v>
      </c>
      <c r="J60" s="225">
        <v>125.8</v>
      </c>
      <c r="K60" s="410"/>
      <c r="L60" s="215"/>
      <c r="M60" s="216"/>
      <c r="N60" s="264"/>
      <c r="O60" s="265"/>
      <c r="P60" s="88"/>
      <c r="Q60" s="88"/>
    </row>
    <row r="61" spans="1:17" ht="13.95" customHeight="1" x14ac:dyDescent="0.25">
      <c r="A61" s="154"/>
      <c r="B61" s="153"/>
      <c r="C61" s="393"/>
      <c r="D61" s="395"/>
      <c r="E61" s="398"/>
      <c r="F61" s="310"/>
      <c r="G61" s="95" t="s">
        <v>39</v>
      </c>
      <c r="H61" s="29">
        <v>55.1</v>
      </c>
      <c r="I61" s="28">
        <v>48.1</v>
      </c>
      <c r="J61" s="97">
        <v>42</v>
      </c>
      <c r="K61" s="217"/>
      <c r="L61" s="215"/>
      <c r="M61" s="216"/>
      <c r="N61" s="264"/>
      <c r="O61" s="265"/>
      <c r="P61" s="88"/>
      <c r="Q61" s="88"/>
    </row>
    <row r="62" spans="1:17" ht="13.2" customHeight="1" x14ac:dyDescent="0.25">
      <c r="A62" s="154"/>
      <c r="B62" s="153"/>
      <c r="C62" s="393"/>
      <c r="D62" s="395"/>
      <c r="E62" s="398"/>
      <c r="F62" s="310"/>
      <c r="G62" s="96" t="s">
        <v>46</v>
      </c>
      <c r="H62" s="29">
        <v>68.900000000000006</v>
      </c>
      <c r="I62" s="28">
        <v>70.2</v>
      </c>
      <c r="J62" s="97">
        <v>70.2</v>
      </c>
      <c r="K62" s="217"/>
      <c r="L62" s="215"/>
      <c r="M62" s="216"/>
      <c r="N62" s="264"/>
      <c r="O62" s="265"/>
      <c r="P62" s="88"/>
      <c r="Q62" s="88"/>
    </row>
    <row r="63" spans="1:17" ht="11.4" customHeight="1" x14ac:dyDescent="0.25">
      <c r="A63" s="154"/>
      <c r="B63" s="153"/>
      <c r="C63" s="393"/>
      <c r="D63" s="395"/>
      <c r="E63" s="398"/>
      <c r="F63" s="310"/>
      <c r="G63" s="96" t="s">
        <v>22</v>
      </c>
      <c r="H63" s="98">
        <v>0</v>
      </c>
      <c r="I63" s="29">
        <v>8.6</v>
      </c>
      <c r="J63" s="229">
        <v>8.6</v>
      </c>
      <c r="K63" s="217"/>
      <c r="L63" s="215"/>
      <c r="M63" s="216"/>
      <c r="N63" s="264"/>
      <c r="O63" s="265"/>
      <c r="P63" s="88"/>
      <c r="Q63" s="88"/>
    </row>
    <row r="64" spans="1:17" ht="11.4" customHeight="1" x14ac:dyDescent="0.25">
      <c r="A64" s="154"/>
      <c r="B64" s="153"/>
      <c r="C64" s="388"/>
      <c r="D64" s="395"/>
      <c r="E64" s="398"/>
      <c r="F64" s="311"/>
      <c r="G64" s="96" t="s">
        <v>38</v>
      </c>
      <c r="H64" s="27">
        <v>29.3</v>
      </c>
      <c r="I64" s="27">
        <v>29.3</v>
      </c>
      <c r="J64" s="225">
        <v>29.3</v>
      </c>
      <c r="K64" s="313"/>
      <c r="L64" s="218"/>
      <c r="M64" s="219"/>
      <c r="N64" s="264"/>
      <c r="O64" s="265"/>
      <c r="P64" s="88"/>
      <c r="Q64" s="88"/>
    </row>
    <row r="65" spans="1:17" ht="13.5" customHeight="1" thickBot="1" x14ac:dyDescent="0.3">
      <c r="A65" s="58"/>
      <c r="B65" s="40"/>
      <c r="C65" s="389"/>
      <c r="D65" s="396"/>
      <c r="E65" s="399"/>
      <c r="F65" s="424"/>
      <c r="G65" s="38" t="s">
        <v>8</v>
      </c>
      <c r="H65" s="24">
        <f>H59+H60+H61+H62+H63+H64</f>
        <v>422.10000000000008</v>
      </c>
      <c r="I65" s="24">
        <f>I59+I60+I61+I62+I63+I64</f>
        <v>468.80000000000007</v>
      </c>
      <c r="J65" s="24">
        <f>J59+J60+J61+J62+J63+J64</f>
        <v>462.70000000000005</v>
      </c>
      <c r="K65" s="314"/>
      <c r="L65" s="220"/>
      <c r="M65" s="221"/>
      <c r="N65" s="261"/>
      <c r="O65" s="262"/>
      <c r="P65" s="88"/>
      <c r="Q65" s="88"/>
    </row>
    <row r="66" spans="1:17" ht="12.6" customHeight="1" x14ac:dyDescent="0.25">
      <c r="A66" s="145" t="s">
        <v>9</v>
      </c>
      <c r="B66" s="42" t="s">
        <v>7</v>
      </c>
      <c r="C66" s="387" t="s">
        <v>9</v>
      </c>
      <c r="D66" s="394" t="s">
        <v>29</v>
      </c>
      <c r="E66" s="397" t="s">
        <v>34</v>
      </c>
      <c r="F66" s="309" t="s">
        <v>79</v>
      </c>
      <c r="G66" s="60" t="s">
        <v>37</v>
      </c>
      <c r="H66" s="30">
        <v>158.30000000000001</v>
      </c>
      <c r="I66" s="30">
        <v>170.9</v>
      </c>
      <c r="J66" s="226">
        <v>170.9</v>
      </c>
      <c r="K66" s="409" t="s">
        <v>55</v>
      </c>
      <c r="L66" s="71">
        <v>56</v>
      </c>
      <c r="M66" s="72">
        <v>56</v>
      </c>
      <c r="N66" s="263"/>
      <c r="O66" s="260"/>
      <c r="P66" s="88"/>
      <c r="Q66" s="88"/>
    </row>
    <row r="67" spans="1:17" ht="13.2" customHeight="1" x14ac:dyDescent="0.25">
      <c r="A67" s="154"/>
      <c r="B67" s="153"/>
      <c r="C67" s="393"/>
      <c r="D67" s="395"/>
      <c r="E67" s="398"/>
      <c r="F67" s="310"/>
      <c r="G67" s="99" t="s">
        <v>39</v>
      </c>
      <c r="H67" s="29">
        <v>38</v>
      </c>
      <c r="I67" s="29">
        <v>38</v>
      </c>
      <c r="J67" s="97">
        <v>31.9</v>
      </c>
      <c r="K67" s="410"/>
      <c r="L67" s="215"/>
      <c r="M67" s="216"/>
      <c r="N67" s="264"/>
      <c r="O67" s="265"/>
      <c r="P67" s="88"/>
      <c r="Q67" s="88"/>
    </row>
    <row r="68" spans="1:17" ht="13.95" customHeight="1" x14ac:dyDescent="0.25">
      <c r="A68" s="154"/>
      <c r="B68" s="153"/>
      <c r="C68" s="393"/>
      <c r="D68" s="395"/>
      <c r="E68" s="398"/>
      <c r="F68" s="310"/>
      <c r="G68" s="96" t="s">
        <v>22</v>
      </c>
      <c r="H68" s="29">
        <v>0</v>
      </c>
      <c r="I68" s="28">
        <v>6.4</v>
      </c>
      <c r="J68" s="97">
        <v>6.4</v>
      </c>
      <c r="K68" s="217"/>
      <c r="L68" s="215"/>
      <c r="M68" s="216"/>
      <c r="N68" s="264"/>
      <c r="O68" s="265"/>
      <c r="P68" s="88"/>
      <c r="Q68" s="88"/>
    </row>
    <row r="69" spans="1:17" ht="13.2" customHeight="1" x14ac:dyDescent="0.25">
      <c r="A69" s="154"/>
      <c r="B69" s="153"/>
      <c r="C69" s="388"/>
      <c r="D69" s="395"/>
      <c r="E69" s="398"/>
      <c r="F69" s="311"/>
      <c r="G69" s="96" t="s">
        <v>38</v>
      </c>
      <c r="H69" s="27">
        <v>70.7</v>
      </c>
      <c r="I69" s="27">
        <v>70.7</v>
      </c>
      <c r="J69" s="225">
        <v>70.599999999999994</v>
      </c>
      <c r="K69" s="313"/>
      <c r="L69" s="218"/>
      <c r="M69" s="219"/>
      <c r="N69" s="264"/>
      <c r="O69" s="265"/>
      <c r="P69" s="88"/>
      <c r="Q69" s="88"/>
    </row>
    <row r="70" spans="1:17" ht="12.6" customHeight="1" thickBot="1" x14ac:dyDescent="0.3">
      <c r="A70" s="58"/>
      <c r="B70" s="40"/>
      <c r="C70" s="389"/>
      <c r="D70" s="396"/>
      <c r="E70" s="399"/>
      <c r="F70" s="312"/>
      <c r="G70" s="38" t="s">
        <v>8</v>
      </c>
      <c r="H70" s="16">
        <f>H66+H67+H68+H69</f>
        <v>267</v>
      </c>
      <c r="I70" s="16">
        <f>I66+I67+I68+I69</f>
        <v>286</v>
      </c>
      <c r="J70" s="16">
        <f>J66+J67+J68+J69</f>
        <v>279.8</v>
      </c>
      <c r="K70" s="314"/>
      <c r="L70" s="220"/>
      <c r="M70" s="221"/>
      <c r="N70" s="264"/>
      <c r="O70" s="265"/>
      <c r="P70" s="88"/>
      <c r="Q70" s="88"/>
    </row>
    <row r="71" spans="1:17" ht="13.5" customHeight="1" thickBot="1" x14ac:dyDescent="0.3">
      <c r="A71" s="50" t="s">
        <v>9</v>
      </c>
      <c r="B71" s="51" t="s">
        <v>7</v>
      </c>
      <c r="C71" s="334" t="s">
        <v>10</v>
      </c>
      <c r="D71" s="335"/>
      <c r="E71" s="345"/>
      <c r="F71" s="345"/>
      <c r="G71" s="336"/>
      <c r="H71" s="14">
        <f>H65+H70</f>
        <v>689.10000000000014</v>
      </c>
      <c r="I71" s="14">
        <f>I65+I70</f>
        <v>754.80000000000007</v>
      </c>
      <c r="J71" s="14">
        <f>J65+J70</f>
        <v>742.5</v>
      </c>
      <c r="K71" s="207"/>
      <c r="L71" s="210"/>
      <c r="M71" s="221"/>
      <c r="N71" s="261"/>
      <c r="O71" s="262"/>
      <c r="P71" s="88"/>
      <c r="Q71" s="88"/>
    </row>
    <row r="72" spans="1:17" ht="11.4" customHeight="1" thickBot="1" x14ac:dyDescent="0.3">
      <c r="A72" s="34" t="s">
        <v>9</v>
      </c>
      <c r="B72" s="35" t="s">
        <v>9</v>
      </c>
      <c r="C72" s="323" t="s">
        <v>40</v>
      </c>
      <c r="D72" s="323"/>
      <c r="E72" s="323"/>
      <c r="F72" s="323"/>
      <c r="G72" s="323"/>
      <c r="H72" s="323"/>
      <c r="I72" s="323"/>
      <c r="J72" s="323"/>
      <c r="K72" s="323"/>
      <c r="L72" s="323"/>
      <c r="M72" s="324"/>
      <c r="N72" s="162"/>
      <c r="O72" s="163"/>
      <c r="P72" s="88"/>
      <c r="Q72" s="88"/>
    </row>
    <row r="73" spans="1:17" ht="31.95" customHeight="1" x14ac:dyDescent="0.25">
      <c r="A73" s="145" t="s">
        <v>9</v>
      </c>
      <c r="B73" s="42" t="s">
        <v>9</v>
      </c>
      <c r="C73" s="387" t="s">
        <v>7</v>
      </c>
      <c r="D73" s="394" t="s">
        <v>77</v>
      </c>
      <c r="E73" s="397" t="s">
        <v>35</v>
      </c>
      <c r="F73" s="149" t="s">
        <v>79</v>
      </c>
      <c r="G73" s="60" t="s">
        <v>37</v>
      </c>
      <c r="H73" s="30">
        <v>293.2</v>
      </c>
      <c r="I73" s="125">
        <v>274.2</v>
      </c>
      <c r="J73" s="227">
        <v>273.7</v>
      </c>
      <c r="K73" s="202" t="s">
        <v>55</v>
      </c>
      <c r="L73" s="71">
        <v>352</v>
      </c>
      <c r="M73" s="72">
        <v>355</v>
      </c>
      <c r="N73" s="266"/>
      <c r="O73" s="267"/>
      <c r="P73" s="88"/>
      <c r="Q73" s="88"/>
    </row>
    <row r="74" spans="1:17" ht="14.25" customHeight="1" x14ac:dyDescent="0.25">
      <c r="A74" s="154"/>
      <c r="B74" s="153"/>
      <c r="C74" s="393"/>
      <c r="D74" s="395"/>
      <c r="E74" s="398"/>
      <c r="F74" s="100"/>
      <c r="G74" s="99" t="s">
        <v>39</v>
      </c>
      <c r="H74" s="29">
        <v>76</v>
      </c>
      <c r="I74" s="126">
        <v>76</v>
      </c>
      <c r="J74" s="228">
        <v>57.4</v>
      </c>
      <c r="K74" s="217"/>
      <c r="L74" s="215"/>
      <c r="M74" s="216"/>
      <c r="N74" s="268"/>
      <c r="O74" s="269"/>
      <c r="P74" s="88"/>
      <c r="Q74" s="88"/>
    </row>
    <row r="75" spans="1:17" ht="14.25" customHeight="1" x14ac:dyDescent="0.25">
      <c r="A75" s="154"/>
      <c r="B75" s="153"/>
      <c r="C75" s="393"/>
      <c r="D75" s="395"/>
      <c r="E75" s="398"/>
      <c r="F75" s="100"/>
      <c r="G75" s="96" t="s">
        <v>22</v>
      </c>
      <c r="H75" s="29">
        <v>0</v>
      </c>
      <c r="I75" s="97">
        <v>15.1</v>
      </c>
      <c r="J75" s="228">
        <v>15.1</v>
      </c>
      <c r="K75" s="217"/>
      <c r="L75" s="215"/>
      <c r="M75" s="216"/>
      <c r="N75" s="268"/>
      <c r="O75" s="269"/>
      <c r="P75" s="88"/>
      <c r="Q75" s="88"/>
    </row>
    <row r="76" spans="1:17" ht="14.25" customHeight="1" x14ac:dyDescent="0.25">
      <c r="A76" s="154"/>
      <c r="B76" s="153"/>
      <c r="C76" s="388"/>
      <c r="D76" s="395"/>
      <c r="E76" s="398"/>
      <c r="F76" s="168"/>
      <c r="G76" s="96" t="s">
        <v>38</v>
      </c>
      <c r="H76" s="98">
        <v>811.5</v>
      </c>
      <c r="I76" s="126">
        <v>1011.5</v>
      </c>
      <c r="J76" s="228">
        <v>983.2</v>
      </c>
      <c r="K76" s="313"/>
      <c r="L76" s="218"/>
      <c r="M76" s="219"/>
      <c r="N76" s="268"/>
      <c r="O76" s="269"/>
      <c r="P76" s="88"/>
      <c r="Q76" s="88"/>
    </row>
    <row r="77" spans="1:17" ht="14.25" customHeight="1" x14ac:dyDescent="0.25">
      <c r="A77" s="154"/>
      <c r="B77" s="153"/>
      <c r="C77" s="388"/>
      <c r="D77" s="395"/>
      <c r="E77" s="398"/>
      <c r="F77" s="168"/>
      <c r="G77" s="94" t="s">
        <v>123</v>
      </c>
      <c r="H77" s="27">
        <v>0</v>
      </c>
      <c r="I77" s="123">
        <v>71.599999999999994</v>
      </c>
      <c r="J77" s="129">
        <v>40.200000000000003</v>
      </c>
      <c r="K77" s="313"/>
      <c r="L77" s="218"/>
      <c r="M77" s="219"/>
      <c r="N77" s="268"/>
      <c r="O77" s="269"/>
      <c r="P77" s="88"/>
      <c r="Q77" s="88"/>
    </row>
    <row r="78" spans="1:17" ht="21" customHeight="1" thickBot="1" x14ac:dyDescent="0.3">
      <c r="A78" s="58"/>
      <c r="B78" s="40"/>
      <c r="C78" s="389"/>
      <c r="D78" s="396"/>
      <c r="E78" s="399"/>
      <c r="F78" s="169"/>
      <c r="G78" s="38" t="s">
        <v>8</v>
      </c>
      <c r="H78" s="24">
        <f>H73+H74+H75+H76+H77</f>
        <v>1180.7</v>
      </c>
      <c r="I78" s="120">
        <f>I73+I74+I75+I76+I77</f>
        <v>1448.3999999999999</v>
      </c>
      <c r="J78" s="116">
        <f>J73+J74+J75+J76+J77</f>
        <v>1369.6000000000001</v>
      </c>
      <c r="K78" s="314"/>
      <c r="L78" s="220"/>
      <c r="M78" s="221"/>
      <c r="N78" s="270"/>
      <c r="O78" s="271"/>
      <c r="P78" s="88"/>
      <c r="Q78" s="88"/>
    </row>
    <row r="79" spans="1:17" ht="39" customHeight="1" x14ac:dyDescent="0.25">
      <c r="A79" s="145" t="s">
        <v>9</v>
      </c>
      <c r="B79" s="42" t="s">
        <v>9</v>
      </c>
      <c r="C79" s="393" t="s">
        <v>23</v>
      </c>
      <c r="D79" s="394" t="s">
        <v>78</v>
      </c>
      <c r="E79" s="397" t="s">
        <v>32</v>
      </c>
      <c r="F79" s="149" t="s">
        <v>79</v>
      </c>
      <c r="G79" s="36" t="s">
        <v>37</v>
      </c>
      <c r="H79" s="26">
        <v>483.8</v>
      </c>
      <c r="I79" s="122">
        <v>544.4</v>
      </c>
      <c r="J79" s="117">
        <v>542.20000000000005</v>
      </c>
      <c r="K79" s="93" t="s">
        <v>55</v>
      </c>
      <c r="L79" s="71">
        <v>319</v>
      </c>
      <c r="M79" s="72">
        <v>306</v>
      </c>
      <c r="N79" s="263"/>
      <c r="O79" s="260"/>
      <c r="P79" s="88"/>
      <c r="Q79" s="88"/>
    </row>
    <row r="80" spans="1:17" ht="27.6" customHeight="1" x14ac:dyDescent="0.25">
      <c r="A80" s="154"/>
      <c r="B80" s="153"/>
      <c r="C80" s="388"/>
      <c r="D80" s="395"/>
      <c r="E80" s="398"/>
      <c r="F80" s="150"/>
      <c r="G80" s="96" t="s">
        <v>38</v>
      </c>
      <c r="H80" s="27">
        <v>633.20000000000005</v>
      </c>
      <c r="I80" s="123">
        <v>605.20000000000005</v>
      </c>
      <c r="J80" s="129">
        <v>603.70000000000005</v>
      </c>
      <c r="K80" s="426"/>
      <c r="L80" s="218"/>
      <c r="M80" s="219"/>
      <c r="N80" s="264"/>
      <c r="O80" s="265"/>
      <c r="P80" s="88"/>
      <c r="Q80" s="88"/>
    </row>
    <row r="81" spans="1:17" ht="14.25" customHeight="1" thickBot="1" x14ac:dyDescent="0.3">
      <c r="A81" s="58"/>
      <c r="B81" s="153"/>
      <c r="C81" s="388"/>
      <c r="D81" s="395"/>
      <c r="E81" s="428"/>
      <c r="F81" s="203"/>
      <c r="G81" s="234" t="s">
        <v>8</v>
      </c>
      <c r="H81" s="31">
        <f>H79+H80</f>
        <v>1117</v>
      </c>
      <c r="I81" s="101">
        <f>I79+I80</f>
        <v>1149.5999999999999</v>
      </c>
      <c r="J81" s="124">
        <f>J79+J80</f>
        <v>1145.9000000000001</v>
      </c>
      <c r="K81" s="427"/>
      <c r="L81" s="220"/>
      <c r="M81" s="221"/>
      <c r="N81" s="261"/>
      <c r="O81" s="262"/>
      <c r="P81" s="88"/>
      <c r="Q81" s="88"/>
    </row>
    <row r="82" spans="1:17" ht="12" customHeight="1" thickBot="1" x14ac:dyDescent="0.3">
      <c r="A82" s="50" t="s">
        <v>9</v>
      </c>
      <c r="B82" s="235" t="s">
        <v>9</v>
      </c>
      <c r="C82" s="334" t="s">
        <v>10</v>
      </c>
      <c r="D82" s="335"/>
      <c r="E82" s="335"/>
      <c r="F82" s="335"/>
      <c r="G82" s="336"/>
      <c r="H82" s="170">
        <f>H78+H81</f>
        <v>2297.6999999999998</v>
      </c>
      <c r="I82" s="171">
        <f>I78+I81</f>
        <v>2598</v>
      </c>
      <c r="J82" s="232">
        <f>J78+J81</f>
        <v>2515.5</v>
      </c>
      <c r="K82" s="172"/>
      <c r="L82" s="173"/>
      <c r="M82" s="57"/>
      <c r="N82" s="81"/>
      <c r="O82" s="155"/>
      <c r="P82" s="88"/>
      <c r="Q82" s="88"/>
    </row>
    <row r="83" spans="1:17" ht="18" customHeight="1" thickBot="1" x14ac:dyDescent="0.3">
      <c r="A83" s="34" t="s">
        <v>9</v>
      </c>
      <c r="B83" s="35" t="s">
        <v>20</v>
      </c>
      <c r="C83" s="323" t="s">
        <v>47</v>
      </c>
      <c r="D83" s="323"/>
      <c r="E83" s="323"/>
      <c r="F83" s="323"/>
      <c r="G83" s="323"/>
      <c r="H83" s="323"/>
      <c r="I83" s="323"/>
      <c r="J83" s="323"/>
      <c r="K83" s="323"/>
      <c r="L83" s="323"/>
      <c r="M83" s="323"/>
      <c r="N83" s="323"/>
      <c r="O83" s="323"/>
      <c r="P83" s="88"/>
      <c r="Q83" s="88"/>
    </row>
    <row r="84" spans="1:17" ht="12" customHeight="1" x14ac:dyDescent="0.25">
      <c r="A84" s="449" t="s">
        <v>9</v>
      </c>
      <c r="B84" s="385" t="s">
        <v>20</v>
      </c>
      <c r="C84" s="315" t="s">
        <v>7</v>
      </c>
      <c r="D84" s="435" t="s">
        <v>112</v>
      </c>
      <c r="E84" s="274" t="s">
        <v>32</v>
      </c>
      <c r="F84" s="441" t="s">
        <v>79</v>
      </c>
      <c r="G84" s="36" t="s">
        <v>38</v>
      </c>
      <c r="H84" s="20">
        <v>5</v>
      </c>
      <c r="I84" s="122">
        <v>5</v>
      </c>
      <c r="J84" s="185">
        <v>4.3</v>
      </c>
      <c r="K84" s="455" t="s">
        <v>114</v>
      </c>
      <c r="L84" s="17" t="s">
        <v>115</v>
      </c>
      <c r="M84" s="178"/>
      <c r="N84" s="81"/>
      <c r="O84" s="155"/>
      <c r="P84" s="88"/>
      <c r="Q84" s="88"/>
    </row>
    <row r="85" spans="1:17" ht="30.6" customHeight="1" thickBot="1" x14ac:dyDescent="0.3">
      <c r="A85" s="450"/>
      <c r="B85" s="386"/>
      <c r="C85" s="316"/>
      <c r="D85" s="436"/>
      <c r="E85" s="275"/>
      <c r="F85" s="442"/>
      <c r="G85" s="22" t="s">
        <v>8</v>
      </c>
      <c r="H85" s="174">
        <f>H84*1</f>
        <v>5</v>
      </c>
      <c r="I85" s="175">
        <f t="shared" ref="I85:J85" si="14">I84*1</f>
        <v>5</v>
      </c>
      <c r="J85" s="184">
        <f t="shared" si="14"/>
        <v>4.3</v>
      </c>
      <c r="K85" s="456"/>
      <c r="L85" s="48"/>
      <c r="M85" s="255"/>
      <c r="N85" s="83"/>
      <c r="O85" s="157"/>
      <c r="P85" s="88"/>
      <c r="Q85" s="88"/>
    </row>
    <row r="86" spans="1:17" ht="12" customHeight="1" x14ac:dyDescent="0.25">
      <c r="A86" s="449" t="s">
        <v>9</v>
      </c>
      <c r="B86" s="385" t="s">
        <v>20</v>
      </c>
      <c r="C86" s="315" t="s">
        <v>9</v>
      </c>
      <c r="D86" s="435" t="s">
        <v>113</v>
      </c>
      <c r="E86" s="274" t="s">
        <v>32</v>
      </c>
      <c r="F86" s="441" t="s">
        <v>81</v>
      </c>
      <c r="G86" s="36" t="s">
        <v>38</v>
      </c>
      <c r="H86" s="20">
        <v>2</v>
      </c>
      <c r="I86" s="122">
        <v>2</v>
      </c>
      <c r="J86" s="185">
        <v>1.9</v>
      </c>
      <c r="K86" s="455" t="s">
        <v>116</v>
      </c>
      <c r="L86" s="17" t="s">
        <v>115</v>
      </c>
      <c r="M86" s="178"/>
      <c r="N86" s="81"/>
      <c r="O86" s="155"/>
      <c r="P86" s="88"/>
      <c r="Q86" s="88"/>
    </row>
    <row r="87" spans="1:17" ht="14.4" customHeight="1" thickBot="1" x14ac:dyDescent="0.3">
      <c r="A87" s="450"/>
      <c r="B87" s="386"/>
      <c r="C87" s="316"/>
      <c r="D87" s="436"/>
      <c r="E87" s="275"/>
      <c r="F87" s="442"/>
      <c r="G87" s="22" t="s">
        <v>8</v>
      </c>
      <c r="H87" s="174">
        <f>H86*1</f>
        <v>2</v>
      </c>
      <c r="I87" s="175">
        <f t="shared" ref="I87:J87" si="15">I86*1</f>
        <v>2</v>
      </c>
      <c r="J87" s="184">
        <f t="shared" si="15"/>
        <v>1.9</v>
      </c>
      <c r="K87" s="456"/>
      <c r="L87" s="48"/>
      <c r="M87" s="255"/>
      <c r="N87" s="83"/>
      <c r="O87" s="157"/>
      <c r="P87" s="88"/>
      <c r="Q87" s="88"/>
    </row>
    <row r="88" spans="1:17" ht="12" customHeight="1" x14ac:dyDescent="0.25">
      <c r="A88" s="457" t="s">
        <v>9</v>
      </c>
      <c r="B88" s="458" t="s">
        <v>20</v>
      </c>
      <c r="C88" s="415" t="s">
        <v>20</v>
      </c>
      <c r="D88" s="459" t="s">
        <v>125</v>
      </c>
      <c r="E88" s="326" t="s">
        <v>32</v>
      </c>
      <c r="F88" s="460" t="s">
        <v>81</v>
      </c>
      <c r="G88" s="256" t="s">
        <v>22</v>
      </c>
      <c r="H88" s="249">
        <v>0</v>
      </c>
      <c r="I88" s="257">
        <v>2.8</v>
      </c>
      <c r="J88" s="258">
        <v>2.7</v>
      </c>
      <c r="K88" s="461" t="s">
        <v>124</v>
      </c>
      <c r="L88" s="252">
        <v>34</v>
      </c>
      <c r="M88" s="254">
        <v>34</v>
      </c>
      <c r="N88" s="85"/>
      <c r="O88" s="161"/>
      <c r="P88" s="88"/>
      <c r="Q88" s="88"/>
    </row>
    <row r="89" spans="1:17" ht="14.25" customHeight="1" thickBot="1" x14ac:dyDescent="0.3">
      <c r="A89" s="450"/>
      <c r="B89" s="386"/>
      <c r="C89" s="316"/>
      <c r="D89" s="436"/>
      <c r="E89" s="275"/>
      <c r="F89" s="442"/>
      <c r="G89" s="22" t="s">
        <v>8</v>
      </c>
      <c r="H89" s="174">
        <f>H88*1</f>
        <v>0</v>
      </c>
      <c r="I89" s="175">
        <f t="shared" ref="I89" si="16">I88*1</f>
        <v>2.8</v>
      </c>
      <c r="J89" s="184">
        <f t="shared" ref="J89" si="17">J88*1</f>
        <v>2.7</v>
      </c>
      <c r="K89" s="456"/>
      <c r="L89" s="48"/>
      <c r="M89" s="255"/>
      <c r="N89" s="85"/>
      <c r="O89" s="161"/>
      <c r="P89" s="88"/>
      <c r="Q89" s="88"/>
    </row>
    <row r="90" spans="1:17" ht="12" customHeight="1" thickBot="1" x14ac:dyDescent="0.3">
      <c r="A90" s="80" t="s">
        <v>9</v>
      </c>
      <c r="B90" s="40" t="s">
        <v>20</v>
      </c>
      <c r="C90" s="443" t="s">
        <v>10</v>
      </c>
      <c r="D90" s="444"/>
      <c r="E90" s="444"/>
      <c r="F90" s="444"/>
      <c r="G90" s="445"/>
      <c r="H90" s="176">
        <f>H85+H87+H89</f>
        <v>7</v>
      </c>
      <c r="I90" s="177">
        <f>I85+I87+I89</f>
        <v>9.8000000000000007</v>
      </c>
      <c r="J90" s="233">
        <f>J85+J87+J89</f>
        <v>8.8999999999999986</v>
      </c>
      <c r="K90" s="164"/>
      <c r="L90" s="158"/>
      <c r="M90" s="159"/>
      <c r="N90" s="182"/>
      <c r="O90" s="183"/>
      <c r="P90" s="88"/>
      <c r="Q90" s="88"/>
    </row>
    <row r="91" spans="1:17" ht="12" customHeight="1" thickBot="1" x14ac:dyDescent="0.3">
      <c r="A91" s="34" t="s">
        <v>9</v>
      </c>
      <c r="B91" s="383" t="s">
        <v>11</v>
      </c>
      <c r="C91" s="384"/>
      <c r="D91" s="384"/>
      <c r="E91" s="384"/>
      <c r="F91" s="384"/>
      <c r="G91" s="384"/>
      <c r="H91" s="25">
        <f>H82+H71+H90</f>
        <v>2993.8</v>
      </c>
      <c r="I91" s="89">
        <f>I82+I71+I90</f>
        <v>3362.6000000000004</v>
      </c>
      <c r="J91" s="25">
        <f>J82+J71+J90</f>
        <v>3266.9</v>
      </c>
      <c r="K91" s="55"/>
      <c r="L91" s="55"/>
      <c r="M91" s="56"/>
      <c r="N91" s="85"/>
      <c r="O91" s="161"/>
      <c r="P91" s="88"/>
      <c r="Q91" s="88"/>
    </row>
    <row r="92" spans="1:17" ht="13.2" customHeight="1" thickBot="1" x14ac:dyDescent="0.3">
      <c r="A92" s="33" t="s">
        <v>20</v>
      </c>
      <c r="B92" s="421" t="s">
        <v>30</v>
      </c>
      <c r="C92" s="421"/>
      <c r="D92" s="421"/>
      <c r="E92" s="421"/>
      <c r="F92" s="421"/>
      <c r="G92" s="421"/>
      <c r="H92" s="422"/>
      <c r="I92" s="421"/>
      <c r="J92" s="421"/>
      <c r="K92" s="421"/>
      <c r="L92" s="421"/>
      <c r="M92" s="423"/>
      <c r="N92" s="160"/>
      <c r="O92" s="161"/>
      <c r="P92" s="88"/>
      <c r="Q92" s="88"/>
    </row>
    <row r="93" spans="1:17" ht="24.75" customHeight="1" thickBot="1" x14ac:dyDescent="0.3">
      <c r="A93" s="34" t="s">
        <v>20</v>
      </c>
      <c r="B93" s="35" t="s">
        <v>7</v>
      </c>
      <c r="C93" s="323" t="s">
        <v>31</v>
      </c>
      <c r="D93" s="323"/>
      <c r="E93" s="323"/>
      <c r="F93" s="323"/>
      <c r="G93" s="323"/>
      <c r="H93" s="323"/>
      <c r="I93" s="323"/>
      <c r="J93" s="323"/>
      <c r="K93" s="323"/>
      <c r="L93" s="323"/>
      <c r="M93" s="324"/>
      <c r="N93" s="156"/>
      <c r="O93" s="157"/>
      <c r="P93" s="88"/>
      <c r="Q93" s="88"/>
    </row>
    <row r="94" spans="1:17" ht="13.5" customHeight="1" thickBot="1" x14ac:dyDescent="0.3">
      <c r="A94" s="145" t="s">
        <v>20</v>
      </c>
      <c r="B94" s="42" t="s">
        <v>7</v>
      </c>
      <c r="C94" s="387" t="s">
        <v>7</v>
      </c>
      <c r="D94" s="394" t="s">
        <v>84</v>
      </c>
      <c r="E94" s="397" t="s">
        <v>32</v>
      </c>
      <c r="F94" s="390" t="s">
        <v>81</v>
      </c>
      <c r="G94" s="102" t="s">
        <v>22</v>
      </c>
      <c r="H94" s="26">
        <v>79</v>
      </c>
      <c r="I94" s="26">
        <v>113.2</v>
      </c>
      <c r="J94" s="104">
        <v>93.1</v>
      </c>
      <c r="K94" s="409" t="s">
        <v>56</v>
      </c>
      <c r="L94" s="71">
        <v>20</v>
      </c>
      <c r="M94" s="72">
        <v>27</v>
      </c>
      <c r="N94" s="266"/>
      <c r="O94" s="267"/>
      <c r="P94" s="88"/>
      <c r="Q94" s="88"/>
    </row>
    <row r="95" spans="1:17" ht="13.5" customHeight="1" x14ac:dyDescent="0.25">
      <c r="A95" s="154"/>
      <c r="B95" s="153"/>
      <c r="C95" s="388"/>
      <c r="D95" s="395"/>
      <c r="E95" s="398"/>
      <c r="F95" s="391"/>
      <c r="G95" s="102" t="s">
        <v>38</v>
      </c>
      <c r="H95" s="27">
        <v>83.1</v>
      </c>
      <c r="I95" s="27">
        <v>97.1</v>
      </c>
      <c r="J95" s="225">
        <v>84.5</v>
      </c>
      <c r="K95" s="410"/>
      <c r="L95" s="218"/>
      <c r="M95" s="57"/>
      <c r="N95" s="268"/>
      <c r="O95" s="269"/>
      <c r="P95" s="88"/>
      <c r="Q95" s="88"/>
    </row>
    <row r="96" spans="1:17" ht="14.25" customHeight="1" thickBot="1" x14ac:dyDescent="0.3">
      <c r="A96" s="58"/>
      <c r="B96" s="40"/>
      <c r="C96" s="389"/>
      <c r="D96" s="396"/>
      <c r="E96" s="399"/>
      <c r="F96" s="392"/>
      <c r="G96" s="103" t="s">
        <v>8</v>
      </c>
      <c r="H96" s="16">
        <f t="shared" ref="H96:J96" si="18">H95+H94</f>
        <v>162.1</v>
      </c>
      <c r="I96" s="16">
        <f t="shared" si="18"/>
        <v>210.3</v>
      </c>
      <c r="J96" s="230">
        <f t="shared" si="18"/>
        <v>177.6</v>
      </c>
      <c r="K96" s="425"/>
      <c r="L96" s="220"/>
      <c r="M96" s="59"/>
      <c r="N96" s="270"/>
      <c r="O96" s="271"/>
      <c r="P96" s="88"/>
      <c r="Q96" s="88"/>
    </row>
    <row r="97" spans="1:33" ht="11.25" customHeight="1" x14ac:dyDescent="0.25">
      <c r="A97" s="145" t="s">
        <v>20</v>
      </c>
      <c r="B97" s="42" t="s">
        <v>7</v>
      </c>
      <c r="C97" s="387" t="s">
        <v>9</v>
      </c>
      <c r="D97" s="394" t="s">
        <v>85</v>
      </c>
      <c r="E97" s="397" t="s">
        <v>32</v>
      </c>
      <c r="F97" s="390" t="s">
        <v>82</v>
      </c>
      <c r="G97" s="102" t="s">
        <v>38</v>
      </c>
      <c r="H97" s="26">
        <v>28</v>
      </c>
      <c r="I97" s="26">
        <v>28</v>
      </c>
      <c r="J97" s="104">
        <v>28</v>
      </c>
      <c r="K97" s="409" t="s">
        <v>57</v>
      </c>
      <c r="L97" s="71">
        <v>17</v>
      </c>
      <c r="M97" s="72">
        <v>17</v>
      </c>
      <c r="N97" s="266"/>
      <c r="O97" s="267"/>
      <c r="P97" s="88"/>
      <c r="Q97" s="88"/>
    </row>
    <row r="98" spans="1:33" ht="13.5" customHeight="1" x14ac:dyDescent="0.25">
      <c r="A98" s="154"/>
      <c r="B98" s="153"/>
      <c r="C98" s="393"/>
      <c r="D98" s="395"/>
      <c r="E98" s="398"/>
      <c r="F98" s="464"/>
      <c r="G98" s="95" t="s">
        <v>22</v>
      </c>
      <c r="H98" s="29">
        <v>139.80000000000001</v>
      </c>
      <c r="I98" s="28">
        <v>139.80000000000001</v>
      </c>
      <c r="J98" s="97">
        <v>139.80000000000001</v>
      </c>
      <c r="K98" s="410"/>
      <c r="L98" s="215"/>
      <c r="M98" s="37"/>
      <c r="N98" s="268"/>
      <c r="O98" s="269"/>
      <c r="P98" s="88"/>
      <c r="Q98" s="88"/>
    </row>
    <row r="99" spans="1:33" ht="11.4" customHeight="1" x14ac:dyDescent="0.25">
      <c r="A99" s="154"/>
      <c r="B99" s="153"/>
      <c r="C99" s="388"/>
      <c r="D99" s="395"/>
      <c r="E99" s="398"/>
      <c r="F99" s="391"/>
      <c r="G99" s="95" t="s">
        <v>22</v>
      </c>
      <c r="H99" s="29">
        <v>7</v>
      </c>
      <c r="I99" s="28">
        <v>7</v>
      </c>
      <c r="J99" s="97">
        <v>7</v>
      </c>
      <c r="K99" s="413"/>
      <c r="L99" s="218"/>
      <c r="M99" s="57"/>
      <c r="N99" s="268"/>
      <c r="O99" s="269"/>
      <c r="P99" s="88"/>
      <c r="Q99" s="88"/>
    </row>
    <row r="100" spans="1:33" ht="12" customHeight="1" thickBot="1" x14ac:dyDescent="0.3">
      <c r="A100" s="58"/>
      <c r="B100" s="40"/>
      <c r="C100" s="389"/>
      <c r="D100" s="396"/>
      <c r="E100" s="399"/>
      <c r="F100" s="392"/>
      <c r="G100" s="38" t="s">
        <v>8</v>
      </c>
      <c r="H100" s="16">
        <f>H97+H98+H99</f>
        <v>174.8</v>
      </c>
      <c r="I100" s="32">
        <f>I97+I98+I99</f>
        <v>174.8</v>
      </c>
      <c r="J100" s="240">
        <f>J97+J98+J99</f>
        <v>174.8</v>
      </c>
      <c r="K100" s="414"/>
      <c r="L100" s="220"/>
      <c r="M100" s="59"/>
      <c r="N100" s="270"/>
      <c r="O100" s="271"/>
      <c r="P100" s="88"/>
      <c r="Q100" s="88"/>
    </row>
    <row r="101" spans="1:33" ht="12" customHeight="1" x14ac:dyDescent="0.25">
      <c r="A101" s="449" t="s">
        <v>20</v>
      </c>
      <c r="B101" s="385" t="s">
        <v>7</v>
      </c>
      <c r="C101" s="315" t="s">
        <v>20</v>
      </c>
      <c r="D101" s="435" t="s">
        <v>126</v>
      </c>
      <c r="E101" s="274" t="s">
        <v>32</v>
      </c>
      <c r="F101" s="441" t="s">
        <v>81</v>
      </c>
      <c r="G101" s="36" t="s">
        <v>22</v>
      </c>
      <c r="H101" s="20">
        <v>0</v>
      </c>
      <c r="I101" s="122">
        <v>6.3</v>
      </c>
      <c r="J101" s="185">
        <v>4.8</v>
      </c>
      <c r="K101" s="462" t="s">
        <v>56</v>
      </c>
      <c r="L101" s="180">
        <v>5</v>
      </c>
      <c r="M101" s="181">
        <v>2</v>
      </c>
      <c r="N101" s="197"/>
      <c r="O101" s="198"/>
      <c r="P101" s="88"/>
      <c r="Q101" s="88"/>
    </row>
    <row r="102" spans="1:33" ht="15.6" customHeight="1" thickBot="1" x14ac:dyDescent="0.3">
      <c r="A102" s="450"/>
      <c r="B102" s="386"/>
      <c r="C102" s="316"/>
      <c r="D102" s="436"/>
      <c r="E102" s="275"/>
      <c r="F102" s="442"/>
      <c r="G102" s="22" t="s">
        <v>8</v>
      </c>
      <c r="H102" s="199">
        <f>H101*1</f>
        <v>0</v>
      </c>
      <c r="I102" s="200">
        <f t="shared" ref="I102" si="19">I101*1</f>
        <v>6.3</v>
      </c>
      <c r="J102" s="231">
        <f t="shared" ref="J102" si="20">J101*1</f>
        <v>4.8</v>
      </c>
      <c r="K102" s="463"/>
      <c r="L102" s="222"/>
      <c r="M102" s="179"/>
      <c r="N102" s="197"/>
      <c r="O102" s="198"/>
      <c r="P102" s="88"/>
      <c r="Q102" s="88"/>
    </row>
    <row r="103" spans="1:33" ht="14.25" customHeight="1" thickBot="1" x14ac:dyDescent="0.3">
      <c r="A103" s="146" t="s">
        <v>20</v>
      </c>
      <c r="B103" s="147" t="s">
        <v>7</v>
      </c>
      <c r="C103" s="411" t="s">
        <v>10</v>
      </c>
      <c r="D103" s="412"/>
      <c r="E103" s="412"/>
      <c r="F103" s="412"/>
      <c r="G103" s="412"/>
      <c r="H103" s="90">
        <f>H100+H96+H102</f>
        <v>336.9</v>
      </c>
      <c r="I103" s="90">
        <f>I100+I96+I102</f>
        <v>391.40000000000003</v>
      </c>
      <c r="J103" s="90">
        <f>J100+J96+J102</f>
        <v>357.2</v>
      </c>
      <c r="K103" s="61"/>
      <c r="L103" s="46"/>
      <c r="M103" s="47"/>
      <c r="N103" s="81"/>
      <c r="O103" s="82"/>
      <c r="P103" s="88"/>
      <c r="Q103" s="88"/>
    </row>
    <row r="104" spans="1:33" ht="13.2" customHeight="1" thickBot="1" x14ac:dyDescent="0.3">
      <c r="A104" s="34" t="s">
        <v>20</v>
      </c>
      <c r="B104" s="383" t="s">
        <v>11</v>
      </c>
      <c r="C104" s="384"/>
      <c r="D104" s="384"/>
      <c r="E104" s="384"/>
      <c r="F104" s="384"/>
      <c r="G104" s="384"/>
      <c r="H104" s="91">
        <f>H103*1</f>
        <v>336.9</v>
      </c>
      <c r="I104" s="91">
        <f>I103*1</f>
        <v>391.40000000000003</v>
      </c>
      <c r="J104" s="91">
        <f>J103*1</f>
        <v>357.2</v>
      </c>
      <c r="K104" s="54"/>
      <c r="L104" s="55"/>
      <c r="M104" s="56"/>
      <c r="N104" s="85"/>
      <c r="O104" s="86"/>
      <c r="P104" s="88"/>
      <c r="Q104" s="88"/>
    </row>
    <row r="105" spans="1:33" ht="12" customHeight="1" thickBot="1" x14ac:dyDescent="0.3">
      <c r="A105" s="62" t="s">
        <v>7</v>
      </c>
      <c r="B105" s="377" t="s">
        <v>12</v>
      </c>
      <c r="C105" s="377"/>
      <c r="D105" s="377"/>
      <c r="E105" s="377"/>
      <c r="F105" s="377"/>
      <c r="G105" s="377"/>
      <c r="H105" s="77">
        <f>H104+H91+H56</f>
        <v>19155.899999999998</v>
      </c>
      <c r="I105" s="77">
        <f>I104+I91+I56</f>
        <v>19086.900000000001</v>
      </c>
      <c r="J105" s="77">
        <f>J104+J91+J56</f>
        <v>18818.399999999998</v>
      </c>
      <c r="K105" s="378"/>
      <c r="L105" s="379"/>
      <c r="M105" s="380"/>
      <c r="N105" s="83"/>
      <c r="O105" s="84"/>
      <c r="P105" s="88"/>
      <c r="Q105" s="88"/>
    </row>
    <row r="106" spans="1:33" s="8" customFormat="1" ht="15.75" customHeight="1" x14ac:dyDescent="0.25">
      <c r="A106" s="9"/>
      <c r="B106" s="10"/>
      <c r="C106" s="10"/>
      <c r="D106" s="10"/>
      <c r="E106" s="10"/>
      <c r="K106" s="11"/>
      <c r="L106" s="11"/>
      <c r="M106" s="11"/>
      <c r="N106" s="7"/>
      <c r="O106" s="7"/>
      <c r="P106" s="7"/>
      <c r="Q106" s="7"/>
      <c r="R106" s="7"/>
      <c r="S106" s="7"/>
      <c r="T106" s="7"/>
      <c r="U106" s="7"/>
      <c r="V106" s="7"/>
      <c r="W106" s="7"/>
      <c r="X106" s="7"/>
      <c r="Y106" s="7"/>
      <c r="Z106" s="7"/>
      <c r="AA106" s="7"/>
      <c r="AB106" s="7"/>
      <c r="AC106" s="7"/>
      <c r="AD106" s="7"/>
      <c r="AE106" s="7"/>
      <c r="AF106" s="7"/>
      <c r="AG106" s="7"/>
    </row>
    <row r="107" spans="1:33" ht="15.75" customHeight="1" thickBot="1" x14ac:dyDescent="0.3">
      <c r="C107" s="6"/>
      <c r="D107" s="12"/>
      <c r="E107" s="63"/>
      <c r="F107" s="381" t="s">
        <v>13</v>
      </c>
      <c r="G107" s="382"/>
      <c r="H107" s="382"/>
      <c r="I107" s="382"/>
      <c r="J107" s="382"/>
    </row>
    <row r="108" spans="1:33" ht="60.6" thickBot="1" x14ac:dyDescent="0.3">
      <c r="C108" s="446" t="s">
        <v>14</v>
      </c>
      <c r="D108" s="447"/>
      <c r="E108" s="447"/>
      <c r="F108" s="447"/>
      <c r="G108" s="448"/>
      <c r="H108" s="186" t="s">
        <v>109</v>
      </c>
      <c r="I108" s="187" t="s">
        <v>110</v>
      </c>
      <c r="J108" s="187" t="s">
        <v>111</v>
      </c>
    </row>
    <row r="109" spans="1:33" ht="13.8" thickBot="1" x14ac:dyDescent="0.3">
      <c r="C109" s="406" t="s">
        <v>15</v>
      </c>
      <c r="D109" s="407"/>
      <c r="E109" s="407"/>
      <c r="F109" s="407"/>
      <c r="G109" s="408"/>
      <c r="H109" s="188">
        <f>H110+H111+H112+H115+H113+H114+H116</f>
        <v>19155.900000000001</v>
      </c>
      <c r="I109" s="188">
        <f>I110+I111+I112+I115+I113+I114+I116</f>
        <v>19086.900000000001</v>
      </c>
      <c r="J109" s="241">
        <f>J110+J111+J112+J115+J113+J114+J116</f>
        <v>18818.400000000001</v>
      </c>
    </row>
    <row r="110" spans="1:33" ht="13.2" x14ac:dyDescent="0.25">
      <c r="C110" s="403" t="s">
        <v>117</v>
      </c>
      <c r="D110" s="404"/>
      <c r="E110" s="404"/>
      <c r="F110" s="404"/>
      <c r="G110" s="405"/>
      <c r="H110" s="189">
        <v>5780.9</v>
      </c>
      <c r="I110" s="190">
        <v>5990.7</v>
      </c>
      <c r="J110" s="239">
        <v>5855.7</v>
      </c>
    </row>
    <row r="111" spans="1:33" ht="13.2" x14ac:dyDescent="0.25">
      <c r="C111" s="400" t="s">
        <v>120</v>
      </c>
      <c r="D111" s="401"/>
      <c r="E111" s="401"/>
      <c r="F111" s="401"/>
      <c r="G111" s="402"/>
      <c r="H111" s="191">
        <v>112.5</v>
      </c>
      <c r="I111" s="192">
        <v>125.8</v>
      </c>
      <c r="J111" s="238">
        <v>125.8</v>
      </c>
    </row>
    <row r="112" spans="1:33" ht="13.2" x14ac:dyDescent="0.25">
      <c r="C112" s="400" t="s">
        <v>121</v>
      </c>
      <c r="D112" s="429"/>
      <c r="E112" s="429"/>
      <c r="F112" s="429"/>
      <c r="G112" s="430"/>
      <c r="H112" s="191">
        <v>169.1</v>
      </c>
      <c r="I112" s="192">
        <v>162.1</v>
      </c>
      <c r="J112" s="238">
        <v>131.30000000000001</v>
      </c>
    </row>
    <row r="113" spans="3:10" ht="13.2" x14ac:dyDescent="0.25">
      <c r="C113" s="403" t="s">
        <v>118</v>
      </c>
      <c r="D113" s="404"/>
      <c r="E113" s="404"/>
      <c r="F113" s="404"/>
      <c r="G113" s="431"/>
      <c r="H113" s="193">
        <v>1940.2</v>
      </c>
      <c r="I113" s="194">
        <v>1971.7</v>
      </c>
      <c r="J113" s="236">
        <v>1961.1</v>
      </c>
    </row>
    <row r="114" spans="3:10" ht="13.2" x14ac:dyDescent="0.25">
      <c r="C114" s="432" t="s">
        <v>122</v>
      </c>
      <c r="D114" s="433"/>
      <c r="E114" s="433"/>
      <c r="F114" s="433"/>
      <c r="G114" s="434"/>
      <c r="H114" s="193">
        <v>68.900000000000006</v>
      </c>
      <c r="I114" s="194">
        <v>70.2</v>
      </c>
      <c r="J114" s="236">
        <v>70.2</v>
      </c>
    </row>
    <row r="115" spans="3:10" ht="13.2" x14ac:dyDescent="0.25">
      <c r="C115" s="400" t="s">
        <v>119</v>
      </c>
      <c r="D115" s="401"/>
      <c r="E115" s="401"/>
      <c r="F115" s="401"/>
      <c r="G115" s="402"/>
      <c r="H115" s="191">
        <v>11084.3</v>
      </c>
      <c r="I115" s="192">
        <v>10694.8</v>
      </c>
      <c r="J115" s="238">
        <v>10634.1</v>
      </c>
    </row>
    <row r="116" spans="3:10" ht="13.8" thickBot="1" x14ac:dyDescent="0.3">
      <c r="C116" s="400" t="s">
        <v>127</v>
      </c>
      <c r="D116" s="401"/>
      <c r="E116" s="401"/>
      <c r="F116" s="401"/>
      <c r="G116" s="402"/>
      <c r="H116" s="201">
        <v>0</v>
      </c>
      <c r="I116" s="201">
        <v>71.599999999999994</v>
      </c>
      <c r="J116" s="237">
        <v>40.200000000000003</v>
      </c>
    </row>
    <row r="117" spans="3:10" ht="13.8" thickBot="1" x14ac:dyDescent="0.3">
      <c r="C117" s="406" t="s">
        <v>16</v>
      </c>
      <c r="D117" s="407"/>
      <c r="E117" s="407"/>
      <c r="F117" s="407"/>
      <c r="G117" s="408"/>
      <c r="H117" s="195">
        <f>H118*1</f>
        <v>0</v>
      </c>
      <c r="I117" s="195">
        <f t="shared" ref="I117:J117" si="21">I118*1</f>
        <v>0</v>
      </c>
      <c r="J117" s="242">
        <f t="shared" si="21"/>
        <v>0</v>
      </c>
    </row>
    <row r="118" spans="3:10" ht="9" customHeight="1" thickBot="1" x14ac:dyDescent="0.3">
      <c r="C118" s="374" t="s">
        <v>51</v>
      </c>
      <c r="D118" s="375"/>
      <c r="E118" s="375"/>
      <c r="F118" s="375"/>
      <c r="G118" s="376"/>
      <c r="H118" s="193"/>
      <c r="I118" s="194"/>
      <c r="J118" s="236"/>
    </row>
    <row r="119" spans="3:10" ht="13.8" thickBot="1" x14ac:dyDescent="0.3">
      <c r="C119" s="418" t="s">
        <v>17</v>
      </c>
      <c r="D119" s="419"/>
      <c r="E119" s="419"/>
      <c r="F119" s="419"/>
      <c r="G119" s="420"/>
      <c r="H119" s="196">
        <f>H117+H109</f>
        <v>19155.900000000001</v>
      </c>
      <c r="I119" s="196">
        <f t="shared" ref="I119:J119" si="22">I117+I109</f>
        <v>19086.900000000001</v>
      </c>
      <c r="J119" s="243">
        <f t="shared" si="22"/>
        <v>18818.400000000001</v>
      </c>
    </row>
  </sheetData>
  <mergeCells count="247">
    <mergeCell ref="A88:A89"/>
    <mergeCell ref="B88:B89"/>
    <mergeCell ref="C88:C89"/>
    <mergeCell ref="D88:D89"/>
    <mergeCell ref="E88:E89"/>
    <mergeCell ref="F88:F89"/>
    <mergeCell ref="K88:K89"/>
    <mergeCell ref="A101:A102"/>
    <mergeCell ref="B101:B102"/>
    <mergeCell ref="C101:C102"/>
    <mergeCell ref="D101:D102"/>
    <mergeCell ref="E101:E102"/>
    <mergeCell ref="F101:F102"/>
    <mergeCell ref="K101:K102"/>
    <mergeCell ref="F97:F100"/>
    <mergeCell ref="A86:A87"/>
    <mergeCell ref="B86:B87"/>
    <mergeCell ref="C86:C87"/>
    <mergeCell ref="D86:D87"/>
    <mergeCell ref="E86:E87"/>
    <mergeCell ref="F86:F87"/>
    <mergeCell ref="K66:K67"/>
    <mergeCell ref="K59:K60"/>
    <mergeCell ref="E51:E52"/>
    <mergeCell ref="B56:G56"/>
    <mergeCell ref="E73:E78"/>
    <mergeCell ref="C83:O83"/>
    <mergeCell ref="K84:K85"/>
    <mergeCell ref="K86:K87"/>
    <mergeCell ref="A84:A85"/>
    <mergeCell ref="B84:B85"/>
    <mergeCell ref="C84:C85"/>
    <mergeCell ref="D84:D85"/>
    <mergeCell ref="E84:E85"/>
    <mergeCell ref="A51:A52"/>
    <mergeCell ref="A53:A54"/>
    <mergeCell ref="B53:B54"/>
    <mergeCell ref="C53:C54"/>
    <mergeCell ref="D53:D54"/>
    <mergeCell ref="K25:K26"/>
    <mergeCell ref="N25:O26"/>
    <mergeCell ref="C23:C24"/>
    <mergeCell ref="C51:C52"/>
    <mergeCell ref="F53:F54"/>
    <mergeCell ref="A37:A38"/>
    <mergeCell ref="B37:B38"/>
    <mergeCell ref="C37:C38"/>
    <mergeCell ref="D37:D38"/>
    <mergeCell ref="A47:A48"/>
    <mergeCell ref="E37:E38"/>
    <mergeCell ref="F37:F38"/>
    <mergeCell ref="B47:B48"/>
    <mergeCell ref="B41:B42"/>
    <mergeCell ref="E53:E54"/>
    <mergeCell ref="C31:C32"/>
    <mergeCell ref="D31:D32"/>
    <mergeCell ref="E31:E32"/>
    <mergeCell ref="B29:B30"/>
    <mergeCell ref="E29:E30"/>
    <mergeCell ref="A35:A36"/>
    <mergeCell ref="B35:B36"/>
    <mergeCell ref="C35:C36"/>
    <mergeCell ref="C27:G27"/>
    <mergeCell ref="C116:G116"/>
    <mergeCell ref="D23:D24"/>
    <mergeCell ref="E23:E24"/>
    <mergeCell ref="F23:F24"/>
    <mergeCell ref="C47:C48"/>
    <mergeCell ref="D47:D48"/>
    <mergeCell ref="B57:M57"/>
    <mergeCell ref="F51:F52"/>
    <mergeCell ref="E47:E48"/>
    <mergeCell ref="F47:F48"/>
    <mergeCell ref="K47:K48"/>
    <mergeCell ref="C50:M50"/>
    <mergeCell ref="C49:G49"/>
    <mergeCell ref="D51:D52"/>
    <mergeCell ref="K37:K38"/>
    <mergeCell ref="K51:K52"/>
    <mergeCell ref="F84:F85"/>
    <mergeCell ref="C90:G90"/>
    <mergeCell ref="C108:G108"/>
    <mergeCell ref="K23:K24"/>
    <mergeCell ref="C25:C26"/>
    <mergeCell ref="D25:D26"/>
    <mergeCell ref="E25:E26"/>
    <mergeCell ref="B31:B32"/>
    <mergeCell ref="C119:G119"/>
    <mergeCell ref="B92:M92"/>
    <mergeCell ref="D94:D96"/>
    <mergeCell ref="E94:E96"/>
    <mergeCell ref="F59:F65"/>
    <mergeCell ref="C72:M72"/>
    <mergeCell ref="C59:C65"/>
    <mergeCell ref="K94:K96"/>
    <mergeCell ref="D59:D65"/>
    <mergeCell ref="E59:E65"/>
    <mergeCell ref="K64:K65"/>
    <mergeCell ref="C82:G82"/>
    <mergeCell ref="K80:K81"/>
    <mergeCell ref="D79:D81"/>
    <mergeCell ref="E79:E81"/>
    <mergeCell ref="C79:C81"/>
    <mergeCell ref="K76:K78"/>
    <mergeCell ref="C73:C78"/>
    <mergeCell ref="D73:D78"/>
    <mergeCell ref="C117:G117"/>
    <mergeCell ref="C111:G111"/>
    <mergeCell ref="C112:G112"/>
    <mergeCell ref="C113:G113"/>
    <mergeCell ref="C114:G114"/>
    <mergeCell ref="C13:C15"/>
    <mergeCell ref="D13:D15"/>
    <mergeCell ref="E13:E15"/>
    <mergeCell ref="F13:F15"/>
    <mergeCell ref="D19:D20"/>
    <mergeCell ref="E19:E20"/>
    <mergeCell ref="F19:F20"/>
    <mergeCell ref="F16:F18"/>
    <mergeCell ref="K19:K20"/>
    <mergeCell ref="E16:E18"/>
    <mergeCell ref="C16:C18"/>
    <mergeCell ref="C118:G118"/>
    <mergeCell ref="B105:G105"/>
    <mergeCell ref="K105:M105"/>
    <mergeCell ref="F107:J107"/>
    <mergeCell ref="B104:G104"/>
    <mergeCell ref="B51:B52"/>
    <mergeCell ref="C55:G55"/>
    <mergeCell ref="C93:M93"/>
    <mergeCell ref="C94:C96"/>
    <mergeCell ref="F94:F96"/>
    <mergeCell ref="B91:G91"/>
    <mergeCell ref="C71:G71"/>
    <mergeCell ref="C66:C70"/>
    <mergeCell ref="D66:D70"/>
    <mergeCell ref="E66:E70"/>
    <mergeCell ref="C115:G115"/>
    <mergeCell ref="C110:G110"/>
    <mergeCell ref="C109:G109"/>
    <mergeCell ref="K97:K98"/>
    <mergeCell ref="C103:G103"/>
    <mergeCell ref="K99:K100"/>
    <mergeCell ref="C97:C100"/>
    <mergeCell ref="D97:D100"/>
    <mergeCell ref="E97:E100"/>
    <mergeCell ref="A4:A6"/>
    <mergeCell ref="B4:B6"/>
    <mergeCell ref="C4:C6"/>
    <mergeCell ref="D4:D6"/>
    <mergeCell ref="E4:E6"/>
    <mergeCell ref="B7:M7"/>
    <mergeCell ref="G4:G6"/>
    <mergeCell ref="B9:B10"/>
    <mergeCell ref="C9:C10"/>
    <mergeCell ref="D9:D10"/>
    <mergeCell ref="E9:E10"/>
    <mergeCell ref="F9:F10"/>
    <mergeCell ref="K9:K10"/>
    <mergeCell ref="A9:A10"/>
    <mergeCell ref="C8:M8"/>
    <mergeCell ref="H5:H6"/>
    <mergeCell ref="J5:J6"/>
    <mergeCell ref="F29:F30"/>
    <mergeCell ref="A45:A46"/>
    <mergeCell ref="B45:B46"/>
    <mergeCell ref="C44:M44"/>
    <mergeCell ref="C40:M40"/>
    <mergeCell ref="C39:G39"/>
    <mergeCell ref="E41:E42"/>
    <mergeCell ref="F41:F42"/>
    <mergeCell ref="K41:K42"/>
    <mergeCell ref="D41:D42"/>
    <mergeCell ref="C43:G43"/>
    <mergeCell ref="K45:K46"/>
    <mergeCell ref="E45:E46"/>
    <mergeCell ref="C45:C46"/>
    <mergeCell ref="D45:D46"/>
    <mergeCell ref="A29:A30"/>
    <mergeCell ref="A41:A42"/>
    <mergeCell ref="K29:K30"/>
    <mergeCell ref="A31:A32"/>
    <mergeCell ref="D29:D30"/>
    <mergeCell ref="E21:E22"/>
    <mergeCell ref="F21:F22"/>
    <mergeCell ref="F66:F70"/>
    <mergeCell ref="K69:K70"/>
    <mergeCell ref="C19:C20"/>
    <mergeCell ref="K31:K32"/>
    <mergeCell ref="K53:K54"/>
    <mergeCell ref="C29:C30"/>
    <mergeCell ref="K35:K36"/>
    <mergeCell ref="D33:D34"/>
    <mergeCell ref="E33:E34"/>
    <mergeCell ref="F33:F34"/>
    <mergeCell ref="K33:K34"/>
    <mergeCell ref="C58:M58"/>
    <mergeCell ref="D35:D36"/>
    <mergeCell ref="E35:E36"/>
    <mergeCell ref="F35:F36"/>
    <mergeCell ref="F31:F32"/>
    <mergeCell ref="F45:F46"/>
    <mergeCell ref="K21:K22"/>
    <mergeCell ref="C21:C22"/>
    <mergeCell ref="D21:D22"/>
    <mergeCell ref="F25:F26"/>
    <mergeCell ref="C28:M28"/>
    <mergeCell ref="E11:E12"/>
    <mergeCell ref="N4:N6"/>
    <mergeCell ref="O4:O6"/>
    <mergeCell ref="K1:N1"/>
    <mergeCell ref="N9:O10"/>
    <mergeCell ref="N11:O12"/>
    <mergeCell ref="N13:O15"/>
    <mergeCell ref="D2:O2"/>
    <mergeCell ref="N16:O18"/>
    <mergeCell ref="D3:Q3"/>
    <mergeCell ref="D11:D12"/>
    <mergeCell ref="K11:K12"/>
    <mergeCell ref="F4:F6"/>
    <mergeCell ref="H4:J4"/>
    <mergeCell ref="K5:K6"/>
    <mergeCell ref="L5:M5"/>
    <mergeCell ref="K4:M4"/>
    <mergeCell ref="I5:I6"/>
    <mergeCell ref="K13:K15"/>
    <mergeCell ref="K16:K18"/>
    <mergeCell ref="D16:D18"/>
    <mergeCell ref="N19:O20"/>
    <mergeCell ref="N21:O22"/>
    <mergeCell ref="N29:O30"/>
    <mergeCell ref="N31:O32"/>
    <mergeCell ref="N33:O34"/>
    <mergeCell ref="N79:O81"/>
    <mergeCell ref="N94:O96"/>
    <mergeCell ref="N37:O38"/>
    <mergeCell ref="N97:O100"/>
    <mergeCell ref="N35:O36"/>
    <mergeCell ref="N41:O42"/>
    <mergeCell ref="N45:O46"/>
    <mergeCell ref="N47:O48"/>
    <mergeCell ref="N51:O52"/>
    <mergeCell ref="N53:O54"/>
    <mergeCell ref="N59:O65"/>
    <mergeCell ref="N66:O71"/>
    <mergeCell ref="N73:O78"/>
    <mergeCell ref="N23:O24"/>
  </mergeCells>
  <phoneticPr fontId="2" type="noConversion"/>
  <pageMargins left="0.75" right="0.75" top="1" bottom="1" header="0.5" footer="0.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workbookViewId="0">
      <selection activeCell="C20" sqref="C20"/>
    </sheetView>
  </sheetViews>
  <sheetFormatPr defaultRowHeight="13.2" x14ac:dyDescent="0.25"/>
  <cols>
    <col min="2" max="2" width="14.88671875" customWidth="1"/>
    <col min="3" max="3" width="43.5546875" customWidth="1"/>
  </cols>
  <sheetData>
    <row r="2" spans="2:3" ht="13.8" thickBot="1" x14ac:dyDescent="0.3">
      <c r="C2" t="s">
        <v>18</v>
      </c>
    </row>
    <row r="3" spans="2:3" ht="31.8" thickBot="1" x14ac:dyDescent="0.3">
      <c r="B3" s="137" t="s">
        <v>87</v>
      </c>
      <c r="C3" s="138" t="s">
        <v>88</v>
      </c>
    </row>
    <row r="4" spans="2:3" ht="15.6" x14ac:dyDescent="0.25">
      <c r="B4" s="139">
        <v>0</v>
      </c>
      <c r="C4" s="140" t="s">
        <v>89</v>
      </c>
    </row>
    <row r="5" spans="2:3" ht="15.6" x14ac:dyDescent="0.25">
      <c r="B5" s="141">
        <v>1</v>
      </c>
      <c r="C5" s="142" t="s">
        <v>90</v>
      </c>
    </row>
    <row r="6" spans="2:3" ht="15.6" x14ac:dyDescent="0.25">
      <c r="B6" s="141">
        <v>2</v>
      </c>
      <c r="C6" s="142" t="s">
        <v>91</v>
      </c>
    </row>
    <row r="7" spans="2:3" ht="15.6" x14ac:dyDescent="0.25">
      <c r="B7" s="141">
        <v>3</v>
      </c>
      <c r="C7" s="142" t="s">
        <v>92</v>
      </c>
    </row>
    <row r="8" spans="2:3" ht="15.6" x14ac:dyDescent="0.25">
      <c r="B8" s="141">
        <v>4</v>
      </c>
      <c r="C8" s="142" t="s">
        <v>93</v>
      </c>
    </row>
    <row r="9" spans="2:3" ht="15.6" x14ac:dyDescent="0.25">
      <c r="B9" s="141">
        <v>5</v>
      </c>
      <c r="C9" s="142" t="s">
        <v>94</v>
      </c>
    </row>
    <row r="10" spans="2:3" ht="15.6" x14ac:dyDescent="0.25">
      <c r="B10" s="141">
        <v>6</v>
      </c>
      <c r="C10" s="142" t="s">
        <v>95</v>
      </c>
    </row>
    <row r="11" spans="2:3" ht="15.6" x14ac:dyDescent="0.25">
      <c r="B11" s="141">
        <v>7</v>
      </c>
      <c r="C11" s="142" t="s">
        <v>96</v>
      </c>
    </row>
    <row r="12" spans="2:3" ht="15.6" x14ac:dyDescent="0.25">
      <c r="B12" s="141">
        <v>8</v>
      </c>
      <c r="C12" s="142" t="s">
        <v>97</v>
      </c>
    </row>
    <row r="13" spans="2:3" ht="15.6" x14ac:dyDescent="0.25">
      <c r="B13" s="141">
        <v>9</v>
      </c>
      <c r="C13" s="142" t="s">
        <v>98</v>
      </c>
    </row>
    <row r="14" spans="2:3" ht="15.6" x14ac:dyDescent="0.25">
      <c r="B14" s="141">
        <v>10</v>
      </c>
      <c r="C14" s="142" t="s">
        <v>99</v>
      </c>
    </row>
    <row r="15" spans="2:3" ht="31.2" x14ac:dyDescent="0.25">
      <c r="B15" s="141">
        <v>11</v>
      </c>
      <c r="C15" s="142" t="s">
        <v>100</v>
      </c>
    </row>
    <row r="16" spans="2:3" ht="15.6" x14ac:dyDescent="0.25">
      <c r="B16" s="141">
        <v>12</v>
      </c>
      <c r="C16" s="142" t="s">
        <v>101</v>
      </c>
    </row>
    <row r="17" spans="2:3" ht="15.6" x14ac:dyDescent="0.25">
      <c r="B17" s="141">
        <v>13</v>
      </c>
      <c r="C17" s="142" t="s">
        <v>102</v>
      </c>
    </row>
    <row r="18" spans="2:3" ht="15.6" x14ac:dyDescent="0.25">
      <c r="B18" s="141">
        <v>14</v>
      </c>
      <c r="C18" s="142" t="s">
        <v>103</v>
      </c>
    </row>
    <row r="19" spans="2:3" ht="15.6" x14ac:dyDescent="0.25">
      <c r="B19" s="141">
        <v>15</v>
      </c>
      <c r="C19" s="142" t="s">
        <v>104</v>
      </c>
    </row>
    <row r="20" spans="2:3" ht="15.6" x14ac:dyDescent="0.25">
      <c r="B20" s="141">
        <v>16</v>
      </c>
      <c r="C20" s="142" t="s">
        <v>105</v>
      </c>
    </row>
    <row r="21" spans="2:3" ht="15.6" x14ac:dyDescent="0.25">
      <c r="B21" s="141">
        <v>17</v>
      </c>
      <c r="C21" s="142" t="s">
        <v>106</v>
      </c>
    </row>
    <row r="22" spans="2:3" ht="16.2" thickBot="1" x14ac:dyDescent="0.3">
      <c r="B22" s="143">
        <v>18</v>
      </c>
      <c r="C22" s="144" t="s">
        <v>107</v>
      </c>
    </row>
  </sheetData>
  <phoneticPr fontId="2"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Priemonių suvestinė</vt:lpstr>
      <vt:lpstr>Priemoniu vykdytoju kodai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Puodžiūnienė</dc:creator>
  <cp:lastModifiedBy>Asta Puodžiūnienė</cp:lastModifiedBy>
  <cp:lastPrinted>2018-03-12T12:23:30Z</cp:lastPrinted>
  <dcterms:created xsi:type="dcterms:W3CDTF">1996-10-14T23:33:28Z</dcterms:created>
  <dcterms:modified xsi:type="dcterms:W3CDTF">2018-03-14T11:39:25Z</dcterms:modified>
</cp:coreProperties>
</file>