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19320" windowHeight="9396"/>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14" i="2" l="1"/>
  <c r="H14" i="2" l="1"/>
  <c r="I14" i="2"/>
  <c r="J44" i="2" l="1"/>
  <c r="I44" i="2"/>
  <c r="H44" i="2"/>
  <c r="J37" i="2"/>
  <c r="J46" i="2" s="1"/>
  <c r="I37" i="2"/>
  <c r="I46" i="2" s="1"/>
  <c r="H37" i="2"/>
  <c r="H46" i="2" l="1"/>
  <c r="J18" i="2" l="1"/>
  <c r="H18" i="2"/>
  <c r="I18" i="2"/>
  <c r="I20" i="2" l="1"/>
  <c r="J20" i="2"/>
  <c r="H20" i="2"/>
  <c r="I28" i="2" l="1"/>
  <c r="I29" i="2" s="1"/>
  <c r="J28" i="2"/>
  <c r="J29" i="2" s="1"/>
  <c r="J30" i="2" s="1"/>
  <c r="J31" i="2" s="1"/>
  <c r="H28" i="2"/>
  <c r="H29" i="2" s="1"/>
  <c r="H23" i="2"/>
  <c r="I23" i="2"/>
  <c r="J23" i="2"/>
  <c r="I24" i="2" l="1"/>
  <c r="J24" i="2"/>
  <c r="H24" i="2"/>
  <c r="H30" i="2" l="1"/>
  <c r="H31" i="2" s="1"/>
  <c r="I30" i="2"/>
  <c r="I31" i="2" s="1"/>
</calcChain>
</file>

<file path=xl/sharedStrings.xml><?xml version="1.0" encoding="utf-8"?>
<sst xmlns="http://schemas.openxmlformats.org/spreadsheetml/2006/main" count="135" uniqueCount="96">
  <si>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</si>
  <si>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</si>
  <si>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</si>
  <si>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</si>
  <si>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</si>
  <si>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</si>
  <si>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</si>
  <si>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</si>
  <si>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</si>
  <si>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</si>
  <si>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</si>
  <si>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</si>
  <si>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</si>
  <si>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</si>
  <si>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</si>
  <si>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</si>
  <si>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</si>
  <si>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</si>
  <si>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</si>
  <si>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KŪNO KULTŪROS IR SPORTO PROGRAMA (12)</t>
  </si>
  <si>
    <t>Plėtoti ir propaguoti kūno kultūrą ir sportą.</t>
  </si>
  <si>
    <t>04</t>
  </si>
  <si>
    <t xml:space="preserve">Olimpinei ir nacionalinei rinktinei parengtų sportininkų skaičius </t>
  </si>
  <si>
    <t>SB</t>
  </si>
  <si>
    <t>Panevėžio kūno kultūros ir sporto centre, Futbolo akademijoje ir „Žemynos“ pagrindinėje mokykloje (plaukimas) sportuojančių moksleivių skaičius</t>
  </si>
  <si>
    <t>Miesto sporto bazėse vykusių įvairių sporto šakų varžybų skaičius</t>
  </si>
  <si>
    <t>Organizuoti masinius kūno kultūros ir sporto renginius miesto gyventojams</t>
  </si>
  <si>
    <t>Organizuotų masinių sporto renginių miesto gyventojams skaičius</t>
  </si>
  <si>
    <t xml:space="preserve">Sudaryti sąlygas kūno kultūros ir sporto veiklų plėtojimui                   </t>
  </si>
  <si>
    <t xml:space="preserve">
300036519</t>
  </si>
  <si>
    <t>288724610</t>
  </si>
  <si>
    <t>300036519
300630183</t>
  </si>
  <si>
    <t xml:space="preserve">288724610
</t>
  </si>
  <si>
    <t>Remti  biudžetinių ir nevyriausybinių kūno kultūros ir sporto organizacijų veiklos programas</t>
  </si>
  <si>
    <t>Finansuojamų tarptautinių renginių skaičius</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</si>
  <si>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</si>
  <si>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</si>
  <si>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</si>
  <si>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</si>
  <si>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</si>
  <si>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</si>
  <si>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</si>
  <si>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</si>
  <si>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</si>
  <si>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 xml:space="preserve">Nevyriausybinėse kūno kultūros ir sporto organizacijose sportuojančiųjų skaičius </t>
  </si>
  <si>
    <t xml:space="preserve">Pasaulio ir Europos pirmenybėse dalyvavusių miesto sportininkų  skaičius </t>
  </si>
  <si>
    <t>Plėtoti judėjimo „Sportas visiems“  veiklą</t>
  </si>
  <si>
    <t>10;18
Fut-bolo aka-demi-ja</t>
  </si>
  <si>
    <t>Finansuotų nevyriausybinių sporto organizacijų  programų skaičius</t>
  </si>
  <si>
    <t xml:space="preserve">Olimpinėse žaidynėse, Pasaulio ir Europos čempionatuose laimėtų prizinių  vietų skaičius </t>
  </si>
  <si>
    <t>Remiamų žaidimų sporto komandų skaičius</t>
  </si>
  <si>
    <t>Rengti didelio meistriškumo sportininkus iš dalies finansuojant jų rengimo programas, skirti premijas didelio meistriškumo sportininkams ir jų treneriams už sporto laimėjimus</t>
  </si>
  <si>
    <t>10;18</t>
  </si>
  <si>
    <t>03</t>
  </si>
  <si>
    <t>Remti neįgaliųjų sporto klubų programas</t>
  </si>
  <si>
    <t>Paremtų neįgaliųjų sporto klubų projektų skaičius</t>
  </si>
  <si>
    <t>10;18
 Futbolo akademija</t>
  </si>
  <si>
    <t xml:space="preserve">Finansuojamų veiklų, renginių programų skaičius </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</si>
  <si>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</si>
  <si>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</si>
  <si>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</si>
  <si>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</si>
  <si>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</si>
  <si>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</si>
  <si>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</si>
  <si>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</si>
  <si>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</si>
  <si>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</si>
  <si>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</si>
  <si>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</si>
  <si>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</si>
  <si>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</si>
  <si>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</si>
  <si>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</si>
  <si>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</si>
  <si>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</si>
  <si>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</si>
  <si>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</si>
  <si>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</si>
  <si>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</si>
  <si>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Vyko dziudo, sunkiosios atletikos, lengvosios atletikos, regbio, shotokan karate, plaukimo, tinklinio, dviračių sporto, įvairaus amžiaus grupių futbolo ir krepšinio varžybos, kurios pritraukė daugybę žiūrovų.</t>
  </si>
  <si>
    <t>PANEVĖŽIO MIESTO SAVIVALDYBĖS 2017 -2019 METŲ VEIKLOS PLANO ĮGYVENDINIMO 2017 METAIS ATASKAITA</t>
  </si>
  <si>
    <t>2017 m. asignavimų patvirtintas planas</t>
  </si>
  <si>
    <t>2017 m. asignavimų patikslintas planas</t>
  </si>
  <si>
    <t>2017 m. panaudotos lėšos (kasinės išlaidos)</t>
  </si>
  <si>
    <t>SP</t>
  </si>
  <si>
    <t xml:space="preserve">SB(VB)
</t>
  </si>
  <si>
    <r>
      <t xml:space="preserve">Valstybės biudžeto lėšos </t>
    </r>
    <r>
      <rPr>
        <b/>
        <sz val="10"/>
        <rFont val="Times New Roman"/>
        <family val="1"/>
      </rPr>
      <t>VB</t>
    </r>
  </si>
  <si>
    <r>
      <t xml:space="preserve">Įstaigų uždirbtos pajamos </t>
    </r>
    <r>
      <rPr>
        <b/>
        <sz val="10"/>
        <rFont val="Times New Roman"/>
        <family val="1"/>
      </rPr>
      <t>SP</t>
    </r>
    <r>
      <rPr>
        <sz val="10"/>
        <rFont val="Times New Roman"/>
        <family val="1"/>
      </rPr>
      <t xml:space="preserve"> (pajamos už paslaugas)</t>
    </r>
  </si>
  <si>
    <r>
      <t xml:space="preserve">Mokinio krepšelio lėšos </t>
    </r>
    <r>
      <rPr>
        <b/>
        <sz val="10"/>
        <rFont val="Times New Roman"/>
        <family val="1"/>
      </rPr>
      <t xml:space="preserve"> SB(VB)</t>
    </r>
  </si>
  <si>
    <t>VB</t>
  </si>
  <si>
    <t>Remti nevyriausybinių kūno kultūros ir sporto organizacijų rengiamų tradicinių ir naujų kūno kultūros ir sporto renginių, veiklų projektus, programas</t>
  </si>
  <si>
    <t>KKSC sporto bazėse vyko 570 renginių, juose buvo 22000 sportininkų, 36000 žiūrovų.  KKSC tarifikuotos 112 sportinio ugdymo grupės, jose treniravosi 1226 ugdytiniai. Treneriai: VI kategorijos -  2, V kategorijos - 3, IV kategorijos - 3, III kategorijos - 16, II kategorijos -  20, I kategorijos - 15. Savivaldybės biudžeto lėšomis atlikti KKSC bazių (plaukimo baseino, V. Variakojo, „Aukštaitijos“, „Nevėžio“ sporto kompleksų, lengvosios atletikos maniežo, netradicinių sporto šakų rampos) remonto darbai, atlikti Ledo arenos tobulinimo darbai. Panevėžio futbolo akademijoje dirba 33 darbuotojai: 8 administracijos darbuotojai, 13 techninių darbuotojų ir 12 trenerių. 1 kategorija - 9 treneriai, UEFA PRO -1, UEFA A - 2, UEFA B - 3. Tarifikuotos 26 grupės, kuriose sportavo 406 sportininkai. PFA 2017 m. laimėjimai: U - 19 ELIT Lyga – I vieta, U - 17 ELIT Lyga – I vieta, U - 16 ELIT Lyga – II vieta, U - 14 II lyga - I vieta. 2017 m. plaukimo baseine buvo 27 sportinio plaukimo ir 2 sveikatingumo grupės, jas lankė 320 sportininkų ir 30 miesto mokinių. Dirbo 11 plaukimo kūno kultūros  mokytojų.  Plaukimo baseino rezultatai: vykdant nacionalinį projektą „Mokėk plaukti ir saugiai elgtis vandenyje“ ir kitas programas  išmokyta plaukti 840 miesto pradinių klasių mokinių, Lietuvos plaukimo varžybose užimtos 6 komandinės prizinės vietos. Baseino plaukikai dalyvavo Pasaulio, Europos čempionatuose ir Baltijos jūros šalių žaidynėse.
Panevėžio mieste surengtos Lietuvos futbolo federacijos Taurės finalo varžybos, Europos regbio čempionato „Conference 1“ Šiaurės diviziono antrojo turo dvejos rungtynės (Lietuvos regbio rinktinė – Liuksemburgo regbio rinktinė, Lietuvos regbio rinktinė – Ukrainos regbio rinktinė), Europos šiaurės šalių imtynių čempionatas, pasaulio dvigubo ultratriatlono čempionatas, Europos triatlono jaunių čempionatas, 2017 m. Panevėžio geriausiųjų sportininkų ir trenerių pagerbimo vakaras ir kt.</t>
  </si>
  <si>
    <t>Į 2020 m. Tokijo OŽ olimpinės rinktinės kandidatų sąrašą įtraukti 13 sportininkų. 15 -LR rinktinių narių. Urtė Bačianskaitė - pasaulio jaunių čempionatas 3 vieta , Olivija Baleišytė - Europos jaunimo čempionatas 2 vieta ir Pasaulio taurės etapas 3 vieta , Europos jaunių čempionatuose iškovotos penkios 2-3 vietos. Danas Rapšys - pasaulio čempionate 8-as, vasaros Universiadoje du aukso ir vienas bronzos medalis, Europos čempionate (25 m) - auksas ir bronza. 2017 m. skirtos premijos premijos už aukštus sportinius rezultatus sportininkams, treneriams ir komandoms: plaukikui Simonui Biliui ir jo trenerei už pasaulio čempionato 1 ir 3 vietas, Danui Rapšiui už Universiadoje iškovotas dvi 1 vietas ir 3 vietą, dviratininkėms Simonai Krupeckaitei, Miglei Marozaitei ir Aušrinei Trebaitei už prizines vietas Europos čempionate, A. Kubiliui ir R. Puzinui už Pasaulio kurčiųjų žaidynių auksą (krepšinis), KK "Lietkabeliui" už LKL 2 vietą.</t>
  </si>
  <si>
    <t>2017 m. Neįgaliųjų socialinės integracijos per kūno kultūrą ir sportą projektų finansavimo konkursą laimėjo 3 organizacijos, kurios vykdė nuolatinės ir nenuolatinės veiklos projektus, užimant žmones su negalia sveikatinimu, fizine veikla, integruojant juos į visuomenę.</t>
  </si>
  <si>
    <t>Vykdytos dziudo, bokso, graikų-romėnų imtynių, lengvosios atletikos, plaukimo, shotokan karate, motokroso sporto, dviračių sporto ir kitų, miestą garsinančių sporto šakų tarptautinės varžybos, kuriose dalyvavo sportininkai išs Danijos, Estijos, Latvijos, Airijos, Švedijos, Suomijos, Norvegijos, Ukrainos ir kt. Pagal Nevyriausybinių kūno kultūros ir sporto organizacijų veiklos projektų finansavimo konkursą, skirtas finansavimas 39 projektams iš 53.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</si>
</sst>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7"/>
      <name val="Times New Roman"/>
      <family val="1"/>
    </font>
    <font>
      <sz val="10"/>
      <name val="Times New Roman"/>
      <family val="1"/>
      <charset val="186"/>
    </font>
    <font>
      <sz val="11"/>
      <name val="Times New Roman"/>
      <family val="1"/>
      <charset val="186"/>
    </font>
    <font>
      <sz val="11"/>
      <name val="Arial"/>
      <family val="2"/>
      <charset val="186"/>
    </font>
    <font>
      <b/>
      <sz val="10"/>
      <name val="Times New Roman"/>
      <family val="1"/>
      <charset val="186"/>
    </font>
    <font>
      <sz val="11"/>
      <name val="Times New Roman"/>
      <family val="1"/>
    </font>
    <font>
      <sz val="11"/>
      <color theme="1"/>
      <name val="Calibri"/>
      <family val="2"/>
      <scheme val="minor"/>
    </font>
    <font>
      <b/>
      <sz val="11"/>
      <name val="Times New Roman"/>
      <family val="1"/>
    </font>
    <font>
      <sz val="9"/>
      <name val="Times New Roman"/>
      <family val="1"/>
    </font>
    <font>
      <sz val="10"/>
      <color rgb="FFFF0000"/>
      <name val="Times New Roman"/>
      <family val="1"/>
    </font>
    <font>
      <sz val="10"/>
      <color rgb="FFFF0000"/>
      <name val="Arial"/>
      <family val="2"/>
    </font>
    <font>
      <sz val="10"/>
      <color rgb="FFFF0000"/>
      <name val="Arial"/>
      <family val="2"/>
      <charset val="186"/>
    </font>
    <font>
      <b/>
      <sz val="10"/>
      <color rgb="FFFF0000"/>
      <name val="Times New Roman"/>
      <family val="1"/>
    </font>
    <font>
      <sz val="10"/>
      <color rgb="FFFF0000"/>
      <name val="Times New Roman"/>
      <family val="1"/>
      <charset val="186"/>
    </font>
    <font>
      <sz val="10"/>
      <name val="Arial"/>
      <family val="2"/>
    </font>
    <font>
      <sz val="9"/>
      <name val="Times New Roman"/>
      <family val="1"/>
      <charset val="186"/>
    </font>
    <font>
      <sz val="9"/>
      <name val="Arial"/>
      <family val="2"/>
      <charset val="186"/>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6" fillId="0" borderId="0"/>
  </cellStyleXfs>
  <cellXfs count="292">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5" fillId="0" borderId="0" xfId="0" applyFont="1" applyAlignment="1">
      <alignment horizontal="left" vertical="top"/>
    </xf>
    <xf numFmtId="0" fontId="2" fillId="0" borderId="0" xfId="0" applyFont="1" applyBorder="1" applyAlignment="1">
      <alignment horizontal="left" vertical="top"/>
    </xf>
    <xf numFmtId="0" fontId="5" fillId="0" borderId="21" xfId="0" applyFont="1" applyFill="1" applyBorder="1" applyAlignment="1">
      <alignment horizontal="left" vertical="top" wrapText="1"/>
    </xf>
    <xf numFmtId="0" fontId="6" fillId="0" borderId="0" xfId="0" applyFont="1" applyAlignment="1">
      <alignment horizontal="center" vertical="top"/>
    </xf>
    <xf numFmtId="0" fontId="5" fillId="0" borderId="32"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Alignment="1">
      <alignment horizontal="left"/>
    </xf>
    <xf numFmtId="0" fontId="5" fillId="0" borderId="1" xfId="0" applyFont="1" applyBorder="1" applyAlignment="1">
      <alignment horizontal="center" vertical="center" textRotation="90"/>
    </xf>
    <xf numFmtId="0" fontId="5" fillId="0" borderId="63" xfId="0" applyFont="1" applyBorder="1" applyAlignment="1">
      <alignment horizontal="center" vertical="center" textRotation="90"/>
    </xf>
    <xf numFmtId="0" fontId="5" fillId="0" borderId="0" xfId="0" applyFont="1" applyAlignment="1">
      <alignment vertical="top"/>
    </xf>
    <xf numFmtId="0" fontId="5" fillId="0" borderId="0" xfId="0" applyFont="1" applyBorder="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4" fillId="0" borderId="0" xfId="0" applyFont="1" applyAlignment="1">
      <alignment vertical="top"/>
    </xf>
    <xf numFmtId="49" fontId="4" fillId="2" borderId="2" xfId="0" applyNumberFormat="1" applyFont="1" applyFill="1" applyBorder="1" applyAlignment="1">
      <alignment horizontal="center" vertical="top" wrapText="1"/>
    </xf>
    <xf numFmtId="49" fontId="4" fillId="2" borderId="31" xfId="0" applyNumberFormat="1" applyFont="1" applyFill="1" applyBorder="1" applyAlignment="1">
      <alignment horizontal="center" vertical="top"/>
    </xf>
    <xf numFmtId="49" fontId="4" fillId="5" borderId="12" xfId="0" applyNumberFormat="1" applyFont="1" applyFill="1" applyBorder="1" applyAlignment="1">
      <alignment horizontal="center" vertical="top"/>
    </xf>
    <xf numFmtId="0" fontId="5" fillId="0" borderId="9" xfId="0" applyFont="1" applyBorder="1" applyAlignment="1">
      <alignment horizontal="center" vertical="top"/>
    </xf>
    <xf numFmtId="164" fontId="5" fillId="3" borderId="9" xfId="0" applyNumberFormat="1" applyFont="1" applyFill="1" applyBorder="1" applyAlignment="1">
      <alignment horizontal="center" vertical="center" wrapText="1"/>
    </xf>
    <xf numFmtId="0" fontId="5" fillId="0" borderId="33" xfId="0" applyFont="1" applyFill="1" applyBorder="1" applyAlignment="1">
      <alignment horizontal="center" vertical="top" wrapText="1"/>
    </xf>
    <xf numFmtId="164" fontId="5" fillId="0" borderId="36" xfId="0" applyNumberFormat="1" applyFont="1" applyFill="1" applyBorder="1" applyAlignment="1">
      <alignment horizontal="center" vertical="center"/>
    </xf>
    <xf numFmtId="49" fontId="4" fillId="2" borderId="20"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4" borderId="17" xfId="0" applyFont="1" applyFill="1" applyBorder="1" applyAlignment="1">
      <alignment horizontal="center" vertical="top"/>
    </xf>
    <xf numFmtId="164" fontId="4" fillId="4" borderId="18" xfId="0" applyNumberFormat="1" applyFont="1" applyFill="1" applyBorder="1" applyAlignment="1">
      <alignment horizontal="center" vertical="center"/>
    </xf>
    <xf numFmtId="0" fontId="5" fillId="0" borderId="47" xfId="0" applyFont="1" applyFill="1" applyBorder="1" applyAlignment="1">
      <alignment horizontal="center" vertical="top" wrapText="1"/>
    </xf>
    <xf numFmtId="0" fontId="5" fillId="0" borderId="10" xfId="0" applyFont="1" applyBorder="1" applyAlignment="1">
      <alignment horizontal="center" vertical="top"/>
    </xf>
    <xf numFmtId="164" fontId="5" fillId="3" borderId="10" xfId="0" applyNumberFormat="1" applyFont="1" applyFill="1" applyBorder="1" applyAlignment="1">
      <alignment horizontal="center" vertical="center" wrapText="1"/>
    </xf>
    <xf numFmtId="164" fontId="5" fillId="3" borderId="40"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xf>
    <xf numFmtId="0" fontId="4" fillId="0" borderId="5" xfId="0" applyFont="1" applyFill="1" applyBorder="1" applyAlignment="1">
      <alignment horizontal="center" vertical="top"/>
    </xf>
    <xf numFmtId="164" fontId="4" fillId="0" borderId="14"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6" xfId="0" applyNumberFormat="1" applyFont="1" applyFill="1" applyBorder="1" applyAlignment="1">
      <alignment horizontal="center" vertical="center"/>
    </xf>
    <xf numFmtId="164" fontId="4" fillId="4" borderId="17" xfId="0" applyNumberFormat="1" applyFont="1" applyFill="1" applyBorder="1" applyAlignment="1">
      <alignment horizontal="center" vertical="center"/>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42" xfId="0" applyFont="1" applyFill="1" applyBorder="1" applyAlignment="1">
      <alignment horizontal="center" vertical="top" wrapText="1"/>
    </xf>
    <xf numFmtId="0" fontId="5" fillId="0" borderId="21" xfId="0" applyFont="1" applyFill="1" applyBorder="1" applyAlignment="1">
      <alignment horizontal="center" vertical="top" wrapText="1"/>
    </xf>
    <xf numFmtId="49" fontId="4" fillId="2" borderId="2" xfId="0" applyNumberFormat="1" applyFont="1" applyFill="1" applyBorder="1" applyAlignment="1">
      <alignment horizontal="center" vertical="top"/>
    </xf>
    <xf numFmtId="49" fontId="4" fillId="5" borderId="23" xfId="0" applyNumberFormat="1" applyFont="1" applyFill="1" applyBorder="1" applyAlignment="1">
      <alignment horizontal="center" vertical="top"/>
    </xf>
    <xf numFmtId="0" fontId="5" fillId="5" borderId="24" xfId="0" applyFont="1" applyFill="1" applyBorder="1" applyAlignment="1">
      <alignment vertical="top" wrapText="1"/>
    </xf>
    <xf numFmtId="0" fontId="5" fillId="5" borderId="24" xfId="0" applyFont="1" applyFill="1" applyBorder="1" applyAlignment="1">
      <alignment horizontal="center" vertical="top" wrapText="1"/>
    </xf>
    <xf numFmtId="49" fontId="4" fillId="5" borderId="22" xfId="0" applyNumberFormat="1" applyFont="1" applyFill="1" applyBorder="1" applyAlignment="1">
      <alignment horizontal="center" vertical="top"/>
    </xf>
    <xf numFmtId="49" fontId="5" fillId="0" borderId="0" xfId="0" applyNumberFormat="1" applyFont="1" applyBorder="1" applyAlignment="1">
      <alignment horizontal="center" vertical="top"/>
    </xf>
    <xf numFmtId="164" fontId="5" fillId="3" borderId="5" xfId="0" applyNumberFormat="1" applyFont="1" applyFill="1" applyBorder="1" applyAlignment="1">
      <alignment horizontal="center" vertical="center" wrapText="1"/>
    </xf>
    <xf numFmtId="0" fontId="5" fillId="3" borderId="42" xfId="0" applyFont="1" applyFill="1" applyBorder="1" applyAlignment="1">
      <alignment horizontal="center" vertical="top" wrapText="1"/>
    </xf>
    <xf numFmtId="49" fontId="4" fillId="2" borderId="46" xfId="0" applyNumberFormat="1" applyFont="1" applyFill="1" applyBorder="1" applyAlignment="1">
      <alignment horizontal="center" vertical="top"/>
    </xf>
    <xf numFmtId="0" fontId="5" fillId="2" borderId="24" xfId="0" applyFont="1" applyFill="1" applyBorder="1" applyAlignment="1">
      <alignment vertical="top"/>
    </xf>
    <xf numFmtId="49" fontId="4" fillId="6" borderId="2" xfId="0" applyNumberFormat="1" applyFont="1" applyFill="1" applyBorder="1" applyAlignment="1">
      <alignment horizontal="center" vertical="top"/>
    </xf>
    <xf numFmtId="164" fontId="14" fillId="0" borderId="46" xfId="0" applyNumberFormat="1" applyFont="1" applyBorder="1" applyAlignment="1">
      <alignment horizontal="center" vertical="center"/>
    </xf>
    <xf numFmtId="164" fontId="11" fillId="0" borderId="56" xfId="0" applyNumberFormat="1" applyFont="1" applyBorder="1" applyAlignment="1">
      <alignment horizontal="center" vertical="top"/>
    </xf>
    <xf numFmtId="164" fontId="11" fillId="0" borderId="36" xfId="0" applyNumberFormat="1" applyFont="1" applyBorder="1" applyAlignment="1">
      <alignment horizontal="center" vertical="top"/>
    </xf>
    <xf numFmtId="164" fontId="11" fillId="0" borderId="60" xfId="0" applyNumberFormat="1" applyFont="1" applyBorder="1" applyAlignment="1">
      <alignment horizontal="center" vertical="top"/>
    </xf>
    <xf numFmtId="164" fontId="11" fillId="0" borderId="65" xfId="0" applyNumberFormat="1" applyFont="1" applyBorder="1" applyAlignment="1">
      <alignment horizontal="center" vertical="top"/>
    </xf>
    <xf numFmtId="164" fontId="11" fillId="0" borderId="51" xfId="0" applyNumberFormat="1" applyFont="1" applyBorder="1" applyAlignment="1">
      <alignment horizontal="center" vertical="top"/>
    </xf>
    <xf numFmtId="164" fontId="11" fillId="0" borderId="25" xfId="0" applyNumberFormat="1" applyFont="1" applyBorder="1" applyAlignment="1">
      <alignment horizontal="center" vertical="top"/>
    </xf>
    <xf numFmtId="164" fontId="14" fillId="7" borderId="46" xfId="0" applyNumberFormat="1" applyFont="1" applyFill="1" applyBorder="1" applyAlignment="1">
      <alignment horizontal="center" vertical="top"/>
    </xf>
    <xf numFmtId="164" fontId="14" fillId="4" borderId="46" xfId="0" applyNumberFormat="1" applyFont="1" applyFill="1" applyBorder="1" applyAlignment="1">
      <alignment horizontal="center" vertical="top"/>
    </xf>
    <xf numFmtId="0" fontId="15" fillId="0" borderId="0" xfId="0" applyFont="1" applyAlignment="1">
      <alignment vertical="top"/>
    </xf>
    <xf numFmtId="0" fontId="15" fillId="0" borderId="0" xfId="0" applyNumberFormat="1" applyFont="1" applyAlignment="1">
      <alignment vertical="top"/>
    </xf>
    <xf numFmtId="0" fontId="15" fillId="0" borderId="0" xfId="0" applyFont="1" applyAlignment="1">
      <alignment horizontal="center" vertical="top"/>
    </xf>
    <xf numFmtId="0" fontId="13" fillId="0" borderId="0" xfId="0" applyFont="1" applyAlignment="1">
      <alignment horizontal="left"/>
    </xf>
    <xf numFmtId="0" fontId="5" fillId="0" borderId="31" xfId="0" applyFont="1" applyFill="1" applyBorder="1" applyAlignment="1">
      <alignment horizontal="left" vertical="top" wrapText="1"/>
    </xf>
    <xf numFmtId="164" fontId="5" fillId="0" borderId="49" xfId="0" applyNumberFormat="1" applyFont="1" applyBorder="1" applyAlignment="1">
      <alignment horizontal="center" vertical="center"/>
    </xf>
    <xf numFmtId="164" fontId="5" fillId="0" borderId="57" xfId="0" applyNumberFormat="1" applyFont="1" applyFill="1" applyBorder="1" applyAlignment="1">
      <alignment horizontal="center" vertical="center"/>
    </xf>
    <xf numFmtId="164" fontId="4" fillId="4" borderId="19" xfId="0" applyNumberFormat="1" applyFont="1" applyFill="1" applyBorder="1" applyAlignment="1">
      <alignment horizontal="center" vertical="center"/>
    </xf>
    <xf numFmtId="164" fontId="5" fillId="3" borderId="67" xfId="0" applyNumberFormat="1" applyFont="1" applyFill="1" applyBorder="1" applyAlignment="1">
      <alignment horizontal="center" vertical="center" wrapText="1"/>
    </xf>
    <xf numFmtId="164" fontId="5" fillId="0" borderId="58" xfId="0" applyNumberFormat="1" applyFont="1" applyFill="1" applyBorder="1" applyAlignment="1">
      <alignment horizontal="center" vertical="center"/>
    </xf>
    <xf numFmtId="0" fontId="8" fillId="0" borderId="3" xfId="0" applyFont="1" applyBorder="1" applyAlignment="1">
      <alignment horizontal="center" vertical="top" wrapText="1"/>
    </xf>
    <xf numFmtId="0" fontId="8" fillId="0" borderId="4" xfId="0" applyFont="1" applyBorder="1" applyAlignment="1">
      <alignment vertical="top" wrapText="1"/>
    </xf>
    <xf numFmtId="0" fontId="8" fillId="0" borderId="10" xfId="0" applyFont="1" applyBorder="1" applyAlignment="1">
      <alignment horizontal="center" vertical="top" wrapText="1"/>
    </xf>
    <xf numFmtId="0" fontId="7" fillId="0" borderId="40" xfId="0" applyFont="1" applyBorder="1" applyAlignment="1">
      <alignment vertical="top" wrapText="1"/>
    </xf>
    <xf numFmtId="0" fontId="8" fillId="0" borderId="5" xfId="0" applyFont="1" applyBorder="1" applyAlignment="1">
      <alignment horizontal="center" vertical="top" wrapText="1"/>
    </xf>
    <xf numFmtId="0" fontId="7" fillId="0" borderId="6" xfId="0" applyFont="1" applyBorder="1" applyAlignment="1">
      <alignment vertical="top" wrapText="1"/>
    </xf>
    <xf numFmtId="0" fontId="8" fillId="0" borderId="7" xfId="0" applyFont="1" applyBorder="1" applyAlignment="1">
      <alignment horizontal="center" vertical="top" wrapText="1"/>
    </xf>
    <xf numFmtId="0" fontId="7" fillId="0" borderId="8" xfId="0" applyFont="1" applyBorder="1" applyAlignment="1">
      <alignment vertical="top" wrapText="1"/>
    </xf>
    <xf numFmtId="0" fontId="5" fillId="0" borderId="52" xfId="0" applyFont="1" applyFill="1" applyBorder="1" applyAlignment="1">
      <alignment horizontal="left" vertical="top" wrapText="1"/>
    </xf>
    <xf numFmtId="164" fontId="5" fillId="0" borderId="68" xfId="0" applyNumberFormat="1" applyFont="1" applyBorder="1" applyAlignment="1">
      <alignment horizontal="center" vertical="center"/>
    </xf>
    <xf numFmtId="0" fontId="5" fillId="0" borderId="65" xfId="0" applyFont="1" applyFill="1" applyBorder="1" applyAlignment="1">
      <alignment horizontal="center" vertical="top" wrapText="1"/>
    </xf>
    <xf numFmtId="164" fontId="5" fillId="0" borderId="69" xfId="0" applyNumberFormat="1" applyFont="1" applyFill="1" applyBorder="1" applyAlignment="1">
      <alignment horizontal="center" vertical="center"/>
    </xf>
    <xf numFmtId="164" fontId="5" fillId="0" borderId="65" xfId="0" applyNumberFormat="1" applyFont="1" applyFill="1" applyBorder="1" applyAlignment="1">
      <alignment horizontal="center" vertical="center"/>
    </xf>
    <xf numFmtId="164" fontId="5" fillId="0" borderId="55" xfId="0" applyNumberFormat="1" applyFont="1" applyFill="1" applyBorder="1" applyAlignment="1">
      <alignment horizontal="center" vertical="center"/>
    </xf>
    <xf numFmtId="0" fontId="5" fillId="0" borderId="66" xfId="0" applyFont="1" applyFill="1" applyBorder="1" applyAlignment="1">
      <alignment horizontal="center" vertical="top" wrapText="1"/>
    </xf>
    <xf numFmtId="164" fontId="5" fillId="0" borderId="29" xfId="0" applyNumberFormat="1" applyFont="1" applyBorder="1" applyAlignment="1">
      <alignment horizontal="center" vertical="center"/>
    </xf>
    <xf numFmtId="164" fontId="4" fillId="5" borderId="3" xfId="0" applyNumberFormat="1" applyFont="1" applyFill="1" applyBorder="1" applyAlignment="1">
      <alignment horizontal="center" vertical="center"/>
    </xf>
    <xf numFmtId="164" fontId="4" fillId="2" borderId="3" xfId="0" applyNumberFormat="1" applyFont="1" applyFill="1" applyBorder="1" applyAlignment="1">
      <alignment horizontal="center" vertical="top"/>
    </xf>
    <xf numFmtId="164" fontId="14" fillId="6" borderId="3" xfId="0" applyNumberFormat="1" applyFont="1" applyFill="1" applyBorder="1" applyAlignment="1">
      <alignment horizontal="center" vertical="center"/>
    </xf>
    <xf numFmtId="0" fontId="5" fillId="0" borderId="27" xfId="0" applyFont="1" applyBorder="1" applyAlignment="1">
      <alignment horizontal="center" vertical="top"/>
    </xf>
    <xf numFmtId="0" fontId="5" fillId="0" borderId="54" xfId="0" applyFont="1" applyBorder="1" applyAlignment="1">
      <alignment horizontal="center" vertical="top"/>
    </xf>
    <xf numFmtId="0" fontId="4" fillId="4" borderId="70" xfId="0" applyFont="1" applyFill="1" applyBorder="1" applyAlignment="1">
      <alignment horizontal="center" vertical="top"/>
    </xf>
    <xf numFmtId="164" fontId="5" fillId="0" borderId="9"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5" fillId="0" borderId="64" xfId="0" applyFont="1" applyBorder="1" applyAlignment="1">
      <alignment horizontal="center" vertical="top"/>
    </xf>
    <xf numFmtId="0" fontId="5" fillId="0" borderId="54" xfId="0" applyFont="1" applyFill="1" applyBorder="1" applyAlignment="1">
      <alignment horizontal="center" vertical="top" wrapText="1"/>
    </xf>
    <xf numFmtId="164" fontId="5" fillId="0" borderId="10" xfId="0" applyNumberFormat="1" applyFont="1" applyBorder="1" applyAlignment="1">
      <alignment horizontal="center" vertical="center"/>
    </xf>
    <xf numFmtId="164" fontId="5" fillId="3" borderId="29"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4" fontId="4" fillId="5" borderId="24" xfId="0" applyNumberFormat="1" applyFont="1" applyFill="1" applyBorder="1" applyAlignment="1">
      <alignment horizontal="center" vertical="center"/>
    </xf>
    <xf numFmtId="0" fontId="5" fillId="0" borderId="68" xfId="0" applyFont="1" applyFill="1" applyBorder="1" applyAlignment="1">
      <alignment horizontal="left" vertical="top" wrapText="1"/>
    </xf>
    <xf numFmtId="0" fontId="11" fillId="0" borderId="14" xfId="0" applyFont="1" applyFill="1" applyBorder="1" applyAlignment="1">
      <alignment horizontal="left" vertical="top" wrapText="1"/>
    </xf>
    <xf numFmtId="0" fontId="5" fillId="0" borderId="71" xfId="0" applyFont="1" applyFill="1" applyBorder="1" applyAlignment="1">
      <alignment horizontal="left" vertical="top" wrapText="1"/>
    </xf>
    <xf numFmtId="0" fontId="18" fillId="0" borderId="36" xfId="0" applyFont="1" applyFill="1" applyBorder="1" applyAlignment="1">
      <alignment horizontal="center" vertical="top" wrapText="1"/>
    </xf>
    <xf numFmtId="0" fontId="18" fillId="0" borderId="5" xfId="0" applyFont="1" applyFill="1" applyBorder="1" applyAlignment="1">
      <alignment horizontal="center" vertical="top" wrapText="1"/>
    </xf>
    <xf numFmtId="49" fontId="4" fillId="2" borderId="54" xfId="0" applyNumberFormat="1" applyFont="1" applyFill="1" applyBorder="1" applyAlignment="1">
      <alignment horizontal="center" vertical="top"/>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8" fillId="0" borderId="29" xfId="0" applyNumberFormat="1" applyFont="1" applyBorder="1" applyAlignment="1">
      <alignment horizontal="center" vertical="top"/>
    </xf>
    <xf numFmtId="49" fontId="18" fillId="0" borderId="0" xfId="0" applyNumberFormat="1" applyFont="1" applyBorder="1" applyAlignment="1">
      <alignment horizontal="center" vertical="top"/>
    </xf>
    <xf numFmtId="49" fontId="10" fillId="0" borderId="7" xfId="0" applyNumberFormat="1" applyFont="1" applyBorder="1" applyAlignment="1">
      <alignment horizontal="center" vertical="top"/>
    </xf>
    <xf numFmtId="0" fontId="19" fillId="0" borderId="0" xfId="0" applyFont="1" applyAlignment="1">
      <alignment vertical="top"/>
    </xf>
    <xf numFmtId="0" fontId="19" fillId="0" borderId="0" xfId="0" applyNumberFormat="1" applyFont="1" applyAlignment="1">
      <alignment vertical="top"/>
    </xf>
    <xf numFmtId="0" fontId="19" fillId="0" borderId="0" xfId="0" applyFont="1" applyAlignment="1">
      <alignment horizontal="center" vertical="top"/>
    </xf>
    <xf numFmtId="0" fontId="19" fillId="0" borderId="0" xfId="0" applyFont="1" applyBorder="1" applyAlignment="1">
      <alignment vertical="top"/>
    </xf>
    <xf numFmtId="0" fontId="23" fillId="0" borderId="0" xfId="0" applyFont="1" applyAlignment="1">
      <alignment vertical="top"/>
    </xf>
    <xf numFmtId="0" fontId="19" fillId="0" borderId="0" xfId="0" applyFont="1"/>
    <xf numFmtId="0" fontId="19" fillId="0" borderId="0" xfId="0" applyFont="1" applyFill="1" applyBorder="1" applyAlignment="1">
      <alignment vertical="top"/>
    </xf>
    <xf numFmtId="0" fontId="22" fillId="0" borderId="0" xfId="0" applyFont="1" applyBorder="1" applyAlignment="1">
      <alignment horizontal="right" vertical="top" wrapText="1"/>
    </xf>
    <xf numFmtId="0" fontId="21" fillId="0" borderId="0" xfId="0" applyFont="1" applyBorder="1" applyAlignment="1">
      <alignment horizontal="right" vertical="top" wrapText="1"/>
    </xf>
    <xf numFmtId="0" fontId="19" fillId="0" borderId="0" xfId="0" applyFont="1" applyAlignment="1">
      <alignment horizontal="left" vertical="top"/>
    </xf>
    <xf numFmtId="164" fontId="5" fillId="0" borderId="6" xfId="0" applyNumberFormat="1" applyFont="1" applyFill="1" applyBorder="1" applyAlignment="1">
      <alignment horizontal="center" vertical="center"/>
    </xf>
    <xf numFmtId="0" fontId="18" fillId="0" borderId="64" xfId="0" applyFont="1" applyBorder="1" applyAlignment="1">
      <alignment horizontal="center" vertical="center" wrapText="1"/>
    </xf>
    <xf numFmtId="0" fontId="18" fillId="0" borderId="10" xfId="0" applyFont="1" applyFill="1" applyBorder="1" applyAlignment="1">
      <alignment horizontal="center" vertical="center" wrapText="1"/>
    </xf>
    <xf numFmtId="0" fontId="5" fillId="0" borderId="16" xfId="0" applyFont="1" applyFill="1" applyBorder="1" applyAlignment="1">
      <alignment horizontal="left" vertical="top" wrapText="1"/>
    </xf>
    <xf numFmtId="0" fontId="5" fillId="0" borderId="44" xfId="0" applyFont="1" applyFill="1" applyBorder="1" applyAlignment="1">
      <alignment horizontal="left" vertical="top" wrapText="1"/>
    </xf>
    <xf numFmtId="164" fontId="4" fillId="0" borderId="3" xfId="0" applyNumberFormat="1" applyFont="1" applyBorder="1" applyAlignment="1">
      <alignment horizontal="center" vertical="center"/>
    </xf>
    <xf numFmtId="164" fontId="5" fillId="0" borderId="36" xfId="0" applyNumberFormat="1" applyFont="1" applyBorder="1" applyAlignment="1">
      <alignment horizontal="center" vertical="top"/>
    </xf>
    <xf numFmtId="164" fontId="5" fillId="0" borderId="65" xfId="0" applyNumberFormat="1" applyFont="1" applyBorder="1" applyAlignment="1">
      <alignment horizontal="center" vertical="top"/>
    </xf>
    <xf numFmtId="164" fontId="5" fillId="0" borderId="25" xfId="0" applyNumberFormat="1" applyFont="1" applyBorder="1" applyAlignment="1">
      <alignment horizontal="center" vertical="top"/>
    </xf>
    <xf numFmtId="164" fontId="4" fillId="7" borderId="3" xfId="0" applyNumberFormat="1" applyFont="1" applyFill="1" applyBorder="1" applyAlignment="1">
      <alignment horizontal="center" vertical="top"/>
    </xf>
    <xf numFmtId="164" fontId="4" fillId="4" borderId="3" xfId="0" applyNumberFormat="1" applyFont="1" applyFill="1" applyBorder="1" applyAlignment="1">
      <alignment horizontal="center" vertical="top"/>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8" fillId="0" borderId="29" xfId="0" applyNumberFormat="1" applyFont="1" applyBorder="1" applyAlignment="1">
      <alignment horizontal="center" vertical="top"/>
    </xf>
    <xf numFmtId="0" fontId="18" fillId="0" borderId="33" xfId="0" applyFont="1" applyFill="1" applyBorder="1" applyAlignment="1">
      <alignment horizontal="center" vertical="top" wrapText="1"/>
    </xf>
    <xf numFmtId="0" fontId="18" fillId="0" borderId="35"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66" xfId="0" applyFont="1" applyFill="1" applyBorder="1" applyAlignment="1">
      <alignment horizontal="center" vertical="top" wrapText="1"/>
    </xf>
    <xf numFmtId="0" fontId="18" fillId="0" borderId="62" xfId="0" applyFont="1" applyFill="1" applyBorder="1" applyAlignment="1">
      <alignment horizontal="center" vertical="top" wrapText="1"/>
    </xf>
    <xf numFmtId="0" fontId="18" fillId="0" borderId="63" xfId="0" applyFont="1" applyFill="1" applyBorder="1" applyAlignment="1">
      <alignment horizontal="center" vertical="top" wrapText="1"/>
    </xf>
    <xf numFmtId="0" fontId="18" fillId="0" borderId="61" xfId="0" applyFont="1" applyFill="1" applyBorder="1" applyAlignment="1">
      <alignment horizontal="center" vertical="top" wrapText="1"/>
    </xf>
    <xf numFmtId="0" fontId="5" fillId="0" borderId="30" xfId="0" applyFont="1" applyFill="1" applyBorder="1" applyAlignment="1">
      <alignment horizontal="left" vertical="top" wrapText="1"/>
    </xf>
    <xf numFmtId="0" fontId="4" fillId="0" borderId="46" xfId="0" applyFont="1" applyBorder="1" applyAlignment="1">
      <alignment horizontal="center" vertical="center" wrapText="1"/>
    </xf>
    <xf numFmtId="0" fontId="6" fillId="0" borderId="24" xfId="0" applyFont="1" applyBorder="1" applyAlignment="1">
      <alignment vertical="center" wrapText="1"/>
    </xf>
    <xf numFmtId="0" fontId="6" fillId="0" borderId="4" xfId="0" applyFont="1" applyBorder="1" applyAlignment="1">
      <alignment vertical="center" wrapText="1"/>
    </xf>
    <xf numFmtId="0" fontId="5" fillId="0" borderId="32"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12" fillId="0" borderId="0" xfId="0" applyFont="1" applyAlignment="1">
      <alignment horizontal="left" vertical="top" wrapText="1"/>
    </xf>
    <xf numFmtId="0" fontId="13" fillId="0" borderId="0" xfId="0" applyFont="1" applyAlignment="1">
      <alignment vertical="top"/>
    </xf>
    <xf numFmtId="0" fontId="5" fillId="0" borderId="53" xfId="0" applyFont="1" applyBorder="1" applyAlignment="1">
      <alignment horizontal="center" vertical="center" textRotation="90" wrapText="1"/>
    </xf>
    <xf numFmtId="0" fontId="6" fillId="0" borderId="41" xfId="0" applyFont="1" applyBorder="1"/>
    <xf numFmtId="0" fontId="5" fillId="0" borderId="35" xfId="0" applyFont="1" applyBorder="1" applyAlignment="1">
      <alignment horizontal="center" vertical="center"/>
    </xf>
    <xf numFmtId="0" fontId="5" fillId="0" borderId="62" xfId="0" applyFont="1" applyBorder="1" applyAlignment="1">
      <alignment horizontal="center" vertical="center"/>
    </xf>
    <xf numFmtId="0" fontId="9" fillId="0" borderId="0" xfId="0" applyFont="1" applyAlignment="1">
      <alignment horizontal="left" wrapText="1"/>
    </xf>
    <xf numFmtId="0" fontId="24" fillId="0" borderId="0" xfId="0" applyFont="1" applyAlignment="1">
      <alignment horizontal="left" wrapText="1"/>
    </xf>
    <xf numFmtId="0" fontId="5" fillId="0" borderId="53"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27" xfId="0" applyFont="1" applyBorder="1" applyAlignment="1">
      <alignment horizontal="center" vertical="center"/>
    </xf>
    <xf numFmtId="0" fontId="4" fillId="0" borderId="49" xfId="0" applyFont="1" applyBorder="1" applyAlignment="1">
      <alignment horizontal="center" vertical="center"/>
    </xf>
    <xf numFmtId="0" fontId="5" fillId="0" borderId="10"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49" xfId="0" applyFont="1" applyBorder="1" applyAlignment="1">
      <alignment horizontal="center" vertical="center" textRotation="90" wrapText="1"/>
    </xf>
    <xf numFmtId="0" fontId="5" fillId="0" borderId="50"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4"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 xfId="0" applyNumberFormat="1" applyFont="1" applyBorder="1" applyAlignment="1">
      <alignment horizontal="center" vertical="center" textRotation="90" wrapText="1"/>
    </xf>
    <xf numFmtId="0" fontId="5" fillId="0" borderId="5"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5" fillId="0" borderId="26" xfId="0" applyFont="1" applyFill="1" applyBorder="1" applyAlignment="1">
      <alignment horizontal="center" vertical="center" textRotation="90" wrapText="1"/>
    </xf>
    <xf numFmtId="0" fontId="6" fillId="0" borderId="42" xfId="0" applyFont="1" applyBorder="1"/>
    <xf numFmtId="0" fontId="5" fillId="0" borderId="45" xfId="0" applyFont="1" applyFill="1" applyBorder="1" applyAlignment="1">
      <alignment horizontal="center" vertical="center" textRotation="90" wrapText="1"/>
    </xf>
    <xf numFmtId="0" fontId="6" fillId="0" borderId="43" xfId="0" applyFont="1" applyBorder="1"/>
    <xf numFmtId="0" fontId="9" fillId="0" borderId="0" xfId="0" applyFont="1" applyAlignment="1">
      <alignment vertical="top" wrapText="1"/>
    </xf>
    <xf numFmtId="0" fontId="24" fillId="0" borderId="0" xfId="0" applyFont="1" applyAlignment="1">
      <alignment vertical="top" wrapText="1"/>
    </xf>
    <xf numFmtId="49" fontId="17" fillId="0" borderId="0" xfId="0" applyNumberFormat="1" applyFont="1" applyFill="1" applyBorder="1" applyAlignment="1">
      <alignment horizontal="center" vertical="top" wrapText="1"/>
    </xf>
    <xf numFmtId="0" fontId="13" fillId="0" borderId="0" xfId="0" applyFont="1" applyAlignment="1">
      <alignment vertical="top" wrapText="1"/>
    </xf>
    <xf numFmtId="49" fontId="4" fillId="2" borderId="27" xfId="0" applyNumberFormat="1" applyFont="1" applyFill="1" applyBorder="1" applyAlignment="1">
      <alignment horizontal="center" vertical="top"/>
    </xf>
    <xf numFmtId="49" fontId="4" fillId="2" borderId="54" xfId="0" applyNumberFormat="1" applyFont="1" applyFill="1" applyBorder="1" applyAlignment="1">
      <alignment horizontal="center" vertical="top"/>
    </xf>
    <xf numFmtId="49" fontId="4" fillId="2" borderId="70" xfId="0" applyNumberFormat="1" applyFont="1" applyFill="1" applyBorder="1" applyAlignment="1">
      <alignment horizontal="center" vertical="top"/>
    </xf>
    <xf numFmtId="0" fontId="5" fillId="0" borderId="28"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43" xfId="0" applyFont="1" applyBorder="1" applyAlignment="1">
      <alignment horizontal="left" vertical="top"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4" fillId="5" borderId="2" xfId="0" applyNumberFormat="1" applyFont="1" applyFill="1" applyBorder="1" applyAlignment="1">
      <alignment horizontal="right" vertical="top"/>
    </xf>
    <xf numFmtId="49" fontId="4" fillId="5" borderId="22" xfId="0" applyNumberFormat="1" applyFont="1" applyFill="1" applyBorder="1" applyAlignment="1">
      <alignment horizontal="right" vertical="top"/>
    </xf>
    <xf numFmtId="49" fontId="4" fillId="5" borderId="23" xfId="0" applyNumberFormat="1" applyFont="1" applyFill="1" applyBorder="1" applyAlignment="1">
      <alignment horizontal="right" vertical="top"/>
    </xf>
    <xf numFmtId="49" fontId="4" fillId="5" borderId="23" xfId="0" applyNumberFormat="1" applyFont="1" applyFill="1" applyBorder="1" applyAlignment="1">
      <alignment horizontal="left" vertical="top"/>
    </xf>
    <xf numFmtId="49" fontId="4" fillId="5" borderId="24" xfId="0" applyNumberFormat="1" applyFont="1" applyFill="1" applyBorder="1" applyAlignment="1">
      <alignment horizontal="left" vertical="top"/>
    </xf>
    <xf numFmtId="0" fontId="5" fillId="0" borderId="11" xfId="0" applyFont="1" applyFill="1" applyBorder="1" applyAlignment="1">
      <alignment horizontal="left" vertical="top" wrapText="1"/>
    </xf>
    <xf numFmtId="0" fontId="24" fillId="0" borderId="14" xfId="0" applyFont="1" applyBorder="1" applyAlignment="1">
      <alignment horizontal="left" vertical="top" wrapText="1"/>
    </xf>
    <xf numFmtId="49" fontId="4" fillId="2" borderId="51" xfId="0" applyNumberFormat="1" applyFont="1" applyFill="1" applyBorder="1" applyAlignment="1">
      <alignment horizontal="center" vertical="top"/>
    </xf>
    <xf numFmtId="0" fontId="18" fillId="0" borderId="64" xfId="0" applyFont="1" applyBorder="1" applyAlignment="1">
      <alignment vertical="top" wrapText="1"/>
    </xf>
    <xf numFmtId="0" fontId="26" fillId="0" borderId="40" xfId="0" applyFont="1" applyBorder="1" applyAlignment="1">
      <alignment vertical="top" wrapText="1"/>
    </xf>
    <xf numFmtId="0" fontId="26" fillId="0" borderId="54" xfId="0" applyFont="1" applyBorder="1" applyAlignment="1">
      <alignment vertical="top" wrapText="1"/>
    </xf>
    <xf numFmtId="0" fontId="26" fillId="0" borderId="6" xfId="0" applyFont="1" applyBorder="1" applyAlignment="1">
      <alignment vertical="top" wrapText="1"/>
    </xf>
    <xf numFmtId="0" fontId="26" fillId="0" borderId="20" xfId="0" applyFont="1" applyBorder="1" applyAlignment="1">
      <alignment vertical="top" wrapText="1"/>
    </xf>
    <xf numFmtId="0" fontId="26" fillId="0" borderId="8" xfId="0" applyFont="1" applyBorder="1" applyAlignment="1">
      <alignment vertical="top" wrapText="1"/>
    </xf>
    <xf numFmtId="0" fontId="5" fillId="0" borderId="64" xfId="0" applyFont="1" applyBorder="1" applyAlignment="1">
      <alignment vertical="top" wrapText="1"/>
    </xf>
    <xf numFmtId="0" fontId="24" fillId="0" borderId="40" xfId="0" applyFont="1" applyBorder="1" applyAlignment="1">
      <alignment vertical="top" wrapText="1"/>
    </xf>
    <xf numFmtId="0" fontId="24" fillId="0" borderId="20" xfId="0" applyFont="1" applyBorder="1" applyAlignment="1">
      <alignment vertical="top" wrapText="1"/>
    </xf>
    <xf numFmtId="0" fontId="24" fillId="0" borderId="8" xfId="0" applyFont="1" applyBorder="1" applyAlignment="1">
      <alignment vertical="top" wrapText="1"/>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2" borderId="24" xfId="0" applyFont="1" applyFill="1" applyBorder="1" applyAlignment="1">
      <alignment horizontal="left" vertical="top"/>
    </xf>
    <xf numFmtId="49" fontId="18" fillId="0" borderId="10" xfId="0" applyNumberFormat="1" applyFont="1" applyBorder="1" applyAlignment="1">
      <alignment horizontal="center" vertical="top" wrapText="1"/>
    </xf>
    <xf numFmtId="49" fontId="18" fillId="0" borderId="5" xfId="0" applyNumberFormat="1" applyFont="1" applyBorder="1" applyAlignment="1">
      <alignment horizontal="center" vertical="top"/>
    </xf>
    <xf numFmtId="0" fontId="11" fillId="0" borderId="13" xfId="0" applyFont="1" applyFill="1" applyBorder="1" applyAlignment="1">
      <alignment horizontal="left" vertical="top" wrapText="1"/>
    </xf>
    <xf numFmtId="0" fontId="11" fillId="0" borderId="16" xfId="0" applyFont="1" applyFill="1" applyBorder="1" applyAlignment="1">
      <alignment horizontal="left" vertical="top" wrapText="1"/>
    </xf>
    <xf numFmtId="49" fontId="18" fillId="0" borderId="29" xfId="0" applyNumberFormat="1" applyFont="1" applyBorder="1" applyAlignment="1">
      <alignment horizontal="center" vertical="top"/>
    </xf>
    <xf numFmtId="49" fontId="18" fillId="0" borderId="0" xfId="0" applyNumberFormat="1" applyFont="1" applyBorder="1" applyAlignment="1">
      <alignment horizontal="center" vertical="top"/>
    </xf>
    <xf numFmtId="0" fontId="5" fillId="0" borderId="28" xfId="0" applyFont="1" applyFill="1" applyBorder="1" applyAlignment="1">
      <alignment horizontal="center" vertical="top" wrapText="1"/>
    </xf>
    <xf numFmtId="0" fontId="5" fillId="0" borderId="43" xfId="0" applyFont="1" applyFill="1" applyBorder="1" applyAlignment="1">
      <alignment horizontal="center" vertical="top" wrapText="1"/>
    </xf>
    <xf numFmtId="0" fontId="19" fillId="0" borderId="64" xfId="0" applyFont="1" applyBorder="1" applyAlignment="1">
      <alignment vertical="top" wrapText="1"/>
    </xf>
    <xf numFmtId="0" fontId="20" fillId="0" borderId="40" xfId="0" applyFont="1" applyBorder="1" applyAlignment="1">
      <alignment vertical="top" wrapText="1"/>
    </xf>
    <xf numFmtId="0" fontId="20" fillId="0" borderId="20" xfId="0" applyFont="1" applyBorder="1" applyAlignment="1">
      <alignment vertical="top" wrapText="1"/>
    </xf>
    <xf numFmtId="0" fontId="20" fillId="0" borderId="8" xfId="0" applyFont="1" applyBorder="1" applyAlignment="1">
      <alignment vertical="top" wrapText="1"/>
    </xf>
    <xf numFmtId="0" fontId="20" fillId="0" borderId="54" xfId="0" applyFont="1" applyBorder="1" applyAlignment="1">
      <alignment vertical="top" wrapText="1"/>
    </xf>
    <xf numFmtId="0" fontId="20" fillId="0" borderId="6" xfId="0" applyFont="1" applyBorder="1" applyAlignment="1">
      <alignment vertical="top" wrapText="1"/>
    </xf>
    <xf numFmtId="0" fontId="5" fillId="0" borderId="13" xfId="0" applyFont="1" applyFill="1" applyBorder="1" applyAlignment="1">
      <alignment horizontal="left" vertical="top" wrapText="1"/>
    </xf>
    <xf numFmtId="0" fontId="5" fillId="0" borderId="16" xfId="0" applyFont="1" applyFill="1" applyBorder="1" applyAlignment="1">
      <alignment horizontal="left" vertical="top" wrapText="1"/>
    </xf>
    <xf numFmtId="49" fontId="4" fillId="2" borderId="23" xfId="0" applyNumberFormat="1" applyFont="1" applyFill="1" applyBorder="1" applyAlignment="1">
      <alignment horizontal="right" vertical="top"/>
    </xf>
    <xf numFmtId="49" fontId="4" fillId="2" borderId="24" xfId="0" applyNumberFormat="1" applyFont="1" applyFill="1" applyBorder="1" applyAlignment="1">
      <alignment horizontal="right" vertical="top"/>
    </xf>
    <xf numFmtId="49" fontId="4" fillId="6" borderId="23" xfId="0" applyNumberFormat="1" applyFont="1" applyFill="1" applyBorder="1" applyAlignment="1">
      <alignment horizontal="right" vertical="top"/>
    </xf>
    <xf numFmtId="49" fontId="4" fillId="6" borderId="24" xfId="0" applyNumberFormat="1" applyFont="1" applyFill="1" applyBorder="1" applyAlignment="1">
      <alignment horizontal="right" vertical="top"/>
    </xf>
    <xf numFmtId="0" fontId="11" fillId="0" borderId="28" xfId="0" applyFont="1" applyFill="1" applyBorder="1" applyAlignment="1">
      <alignment horizontal="left" vertical="top" wrapText="1"/>
    </xf>
    <xf numFmtId="49" fontId="10" fillId="0" borderId="29" xfId="0" applyNumberFormat="1" applyFont="1" applyBorder="1" applyAlignment="1">
      <alignment horizontal="center" vertical="top" wrapText="1"/>
    </xf>
    <xf numFmtId="49" fontId="10" fillId="0" borderId="0" xfId="0" applyNumberFormat="1" applyFont="1" applyBorder="1" applyAlignment="1">
      <alignment horizontal="center" vertical="top"/>
    </xf>
    <xf numFmtId="49" fontId="10" fillId="0" borderId="30" xfId="0" applyNumberFormat="1" applyFont="1" applyBorder="1" applyAlignment="1">
      <alignment horizontal="center" vertical="top"/>
    </xf>
    <xf numFmtId="0" fontId="5" fillId="0" borderId="37" xfId="0" applyFont="1" applyBorder="1" applyAlignment="1">
      <alignment horizontal="left" vertical="top" wrapText="1"/>
    </xf>
    <xf numFmtId="0" fontId="6" fillId="0" borderId="47" xfId="0" applyFont="1" applyBorder="1" applyAlignment="1">
      <alignment vertical="top" wrapText="1"/>
    </xf>
    <xf numFmtId="0" fontId="6" fillId="0" borderId="48" xfId="0" applyFont="1" applyBorder="1" applyAlignment="1">
      <alignment vertical="top" wrapText="1"/>
    </xf>
    <xf numFmtId="0" fontId="14" fillId="4" borderId="2" xfId="0" applyFont="1" applyFill="1" applyBorder="1" applyAlignment="1">
      <alignment horizontal="right" vertical="top" wrapText="1"/>
    </xf>
    <xf numFmtId="0" fontId="11" fillId="0" borderId="22" xfId="0" applyFont="1" applyBorder="1" applyAlignment="1">
      <alignment vertical="top" wrapText="1"/>
    </xf>
    <xf numFmtId="0" fontId="11" fillId="0" borderId="59" xfId="0" applyFont="1" applyBorder="1" applyAlignment="1">
      <alignment vertical="top" wrapText="1"/>
    </xf>
    <xf numFmtId="0" fontId="5" fillId="0" borderId="31" xfId="0" applyFont="1" applyBorder="1" applyAlignment="1">
      <alignment vertical="top" wrapText="1"/>
    </xf>
    <xf numFmtId="0" fontId="6" fillId="0" borderId="44" xfId="0" applyFont="1" applyBorder="1" applyAlignment="1">
      <alignment vertical="top" wrapText="1"/>
    </xf>
    <xf numFmtId="0" fontId="4" fillId="6" borderId="2" xfId="0" applyFont="1" applyFill="1" applyBorder="1" applyAlignment="1">
      <alignment horizontal="right" vertical="top" wrapText="1"/>
    </xf>
    <xf numFmtId="0" fontId="6" fillId="6" borderId="22" xfId="0" applyFont="1" applyFill="1" applyBorder="1" applyAlignment="1">
      <alignment vertical="top" wrapText="1"/>
    </xf>
    <xf numFmtId="0" fontId="6" fillId="6" borderId="23" xfId="0" applyFont="1" applyFill="1" applyBorder="1" applyAlignment="1">
      <alignment vertical="top" wrapText="1"/>
    </xf>
    <xf numFmtId="0" fontId="5" fillId="0" borderId="39" xfId="0" applyFont="1" applyBorder="1" applyAlignment="1">
      <alignment horizontal="left" vertical="top" wrapText="1"/>
    </xf>
    <xf numFmtId="0" fontId="6" fillId="0" borderId="35" xfId="0" applyFont="1" applyBorder="1" applyAlignment="1">
      <alignment vertical="top" wrapText="1"/>
    </xf>
    <xf numFmtId="0" fontId="6" fillId="0" borderId="62" xfId="0" applyFont="1" applyBorder="1" applyAlignment="1">
      <alignment vertical="top" wrapText="1"/>
    </xf>
    <xf numFmtId="0" fontId="5" fillId="0" borderId="60" xfId="0" applyFont="1" applyBorder="1" applyAlignment="1">
      <alignment horizontal="left" vertical="top" wrapText="1"/>
    </xf>
    <xf numFmtId="0" fontId="6" fillId="0" borderId="50" xfId="0" applyFont="1" applyBorder="1" applyAlignment="1">
      <alignment vertical="top" wrapText="1"/>
    </xf>
    <xf numFmtId="0" fontId="6" fillId="0" borderId="55" xfId="0" applyFont="1" applyBorder="1" applyAlignment="1">
      <alignment vertical="top" wrapText="1"/>
    </xf>
    <xf numFmtId="49" fontId="10" fillId="0" borderId="7" xfId="0" applyNumberFormat="1" applyFont="1" applyBorder="1" applyAlignment="1">
      <alignment horizontal="center" vertical="top"/>
    </xf>
    <xf numFmtId="0" fontId="5" fillId="0" borderId="50" xfId="0" applyFont="1" applyBorder="1" applyAlignment="1">
      <alignment horizontal="left" vertical="top" wrapText="1"/>
    </xf>
    <xf numFmtId="0" fontId="5" fillId="0" borderId="55" xfId="0" applyFont="1" applyBorder="1" applyAlignment="1">
      <alignment horizontal="left" vertical="top" wrapText="1"/>
    </xf>
    <xf numFmtId="0" fontId="6" fillId="0" borderId="72" xfId="0" applyFont="1" applyBorder="1" applyAlignment="1">
      <alignment vertical="top" wrapText="1"/>
    </xf>
    <xf numFmtId="0" fontId="5" fillId="3" borderId="60" xfId="0" applyFont="1" applyFill="1" applyBorder="1" applyAlignment="1">
      <alignment horizontal="left" vertical="top" wrapText="1"/>
    </xf>
    <xf numFmtId="0" fontId="6" fillId="3" borderId="50" xfId="0" applyFont="1" applyFill="1" applyBorder="1" applyAlignment="1">
      <alignment horizontal="left" vertical="top" wrapText="1"/>
    </xf>
    <xf numFmtId="0" fontId="6" fillId="3" borderId="55" xfId="0" applyFont="1" applyFill="1" applyBorder="1" applyAlignment="1">
      <alignment horizontal="left" vertical="top" wrapText="1"/>
    </xf>
    <xf numFmtId="0" fontId="25" fillId="0" borderId="64" xfId="0" applyFont="1" applyBorder="1" applyAlignment="1">
      <alignment vertical="top" wrapText="1"/>
    </xf>
    <xf numFmtId="0" fontId="5" fillId="0" borderId="28" xfId="0" applyFont="1" applyBorder="1" applyAlignment="1">
      <alignment vertical="top" wrapText="1"/>
    </xf>
    <xf numFmtId="0" fontId="6" fillId="0" borderId="38" xfId="0" applyFont="1" applyBorder="1" applyAlignment="1">
      <alignment vertical="top" wrapText="1"/>
    </xf>
    <xf numFmtId="0" fontId="5" fillId="6" borderId="24" xfId="0" applyFont="1" applyFill="1" applyBorder="1" applyAlignment="1">
      <alignment horizontal="center" vertical="top"/>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zoomScaleNormal="100" workbookViewId="0">
      <selection activeCell="Q8" sqref="Q8"/>
    </sheetView>
  </sheetViews>
  <sheetFormatPr defaultColWidth="9.109375" defaultRowHeight="10.199999999999999" x14ac:dyDescent="0.25"/>
  <cols>
    <col min="1" max="1" width="2.6640625" style="1" customWidth="1"/>
    <col min="2" max="3" width="2.5546875" style="1" customWidth="1"/>
    <col min="4" max="4" width="20.88671875" style="1" customWidth="1"/>
    <col min="5" max="5" width="7.88671875" style="2" customWidth="1"/>
    <col min="6" max="6" width="4.44140625" style="1" customWidth="1"/>
    <col min="7" max="7" width="6.5546875" style="3" customWidth="1"/>
    <col min="8" max="8" width="7.44140625" style="1" customWidth="1"/>
    <col min="9" max="9" width="7.5546875" style="1" customWidth="1"/>
    <col min="10" max="10" width="7.109375" style="1" customWidth="1"/>
    <col min="11" max="11" width="23.109375" style="1" customWidth="1"/>
    <col min="12" max="12" width="4.6640625" style="4" customWidth="1"/>
    <col min="13" max="13" width="4.5546875" style="1" customWidth="1"/>
    <col min="14" max="14" width="14" style="5" customWidth="1"/>
    <col min="15" max="15" width="16.6640625" style="5" customWidth="1"/>
    <col min="16" max="16384" width="9.109375" style="5"/>
  </cols>
  <sheetData>
    <row r="1" spans="1:19" ht="45" customHeight="1" x14ac:dyDescent="0.25">
      <c r="D1" s="71"/>
      <c r="E1" s="72"/>
      <c r="F1" s="71"/>
      <c r="G1" s="73"/>
      <c r="H1" s="71"/>
      <c r="I1" s="172"/>
      <c r="J1" s="173"/>
      <c r="K1" s="173"/>
      <c r="L1" s="173"/>
      <c r="M1" s="173"/>
    </row>
    <row r="2" spans="1:19" ht="13.5" customHeight="1" x14ac:dyDescent="0.25">
      <c r="A2" s="18"/>
      <c r="B2" s="18"/>
      <c r="C2" s="18"/>
      <c r="D2" s="203" t="s">
        <v>81</v>
      </c>
      <c r="E2" s="204"/>
      <c r="F2" s="204"/>
      <c r="G2" s="204"/>
      <c r="H2" s="204"/>
      <c r="I2" s="204"/>
      <c r="J2" s="204"/>
      <c r="K2" s="204"/>
      <c r="L2" s="204"/>
      <c r="M2" s="204"/>
      <c r="N2" s="204"/>
      <c r="O2" s="204"/>
    </row>
    <row r="3" spans="1:19" ht="12.75" customHeight="1" x14ac:dyDescent="0.25">
      <c r="A3" s="6"/>
      <c r="B3" s="10"/>
      <c r="C3" s="10"/>
      <c r="D3" s="178" t="s">
        <v>19</v>
      </c>
      <c r="E3" s="178"/>
      <c r="F3" s="178"/>
      <c r="G3" s="178"/>
      <c r="H3" s="178"/>
      <c r="I3" s="179"/>
      <c r="J3" s="179"/>
      <c r="K3" s="179"/>
      <c r="L3" s="74"/>
      <c r="M3" s="74"/>
      <c r="N3" s="15"/>
      <c r="O3" s="15"/>
      <c r="P3" s="15"/>
      <c r="Q3" s="15"/>
      <c r="R3" s="15"/>
      <c r="S3" s="15"/>
    </row>
    <row r="4" spans="1:19" ht="3" customHeight="1" thickBot="1" x14ac:dyDescent="0.3">
      <c r="A4" s="18"/>
      <c r="B4" s="18"/>
      <c r="C4" s="18"/>
      <c r="D4" s="18"/>
      <c r="E4" s="20"/>
      <c r="F4" s="18"/>
      <c r="G4" s="21"/>
      <c r="H4" s="18"/>
      <c r="I4" s="18"/>
      <c r="J4" s="18"/>
      <c r="K4" s="18"/>
      <c r="L4" s="22"/>
      <c r="M4" s="18"/>
      <c r="N4" s="19"/>
      <c r="O4" s="19"/>
    </row>
    <row r="5" spans="1:19" ht="36.75" customHeight="1" x14ac:dyDescent="0.25">
      <c r="A5" s="166" t="s">
        <v>0</v>
      </c>
      <c r="B5" s="169" t="s">
        <v>1</v>
      </c>
      <c r="C5" s="169" t="s">
        <v>2</v>
      </c>
      <c r="D5" s="193" t="s">
        <v>3</v>
      </c>
      <c r="E5" s="196" t="s">
        <v>4</v>
      </c>
      <c r="F5" s="187" t="s">
        <v>5</v>
      </c>
      <c r="G5" s="184" t="s">
        <v>6</v>
      </c>
      <c r="H5" s="190" t="s">
        <v>42</v>
      </c>
      <c r="I5" s="191"/>
      <c r="J5" s="192"/>
      <c r="K5" s="182" t="s">
        <v>79</v>
      </c>
      <c r="L5" s="183"/>
      <c r="M5" s="183"/>
      <c r="N5" s="270" t="s">
        <v>43</v>
      </c>
      <c r="O5" s="289" t="s">
        <v>35</v>
      </c>
    </row>
    <row r="6" spans="1:19" ht="15" customHeight="1" x14ac:dyDescent="0.25">
      <c r="A6" s="167"/>
      <c r="B6" s="170"/>
      <c r="C6" s="170"/>
      <c r="D6" s="194"/>
      <c r="E6" s="197"/>
      <c r="F6" s="188"/>
      <c r="G6" s="185"/>
      <c r="H6" s="174" t="s">
        <v>82</v>
      </c>
      <c r="I6" s="199" t="s">
        <v>83</v>
      </c>
      <c r="J6" s="201" t="s">
        <v>84</v>
      </c>
      <c r="K6" s="180" t="s">
        <v>3</v>
      </c>
      <c r="L6" s="176"/>
      <c r="M6" s="177"/>
      <c r="N6" s="271"/>
      <c r="O6" s="290"/>
    </row>
    <row r="7" spans="1:19" ht="94.5" customHeight="1" thickBot="1" x14ac:dyDescent="0.3">
      <c r="A7" s="168"/>
      <c r="B7" s="171"/>
      <c r="C7" s="171"/>
      <c r="D7" s="195"/>
      <c r="E7" s="198"/>
      <c r="F7" s="189"/>
      <c r="G7" s="186"/>
      <c r="H7" s="175"/>
      <c r="I7" s="200"/>
      <c r="J7" s="202"/>
      <c r="K7" s="181"/>
      <c r="L7" s="16" t="s">
        <v>36</v>
      </c>
      <c r="M7" s="17" t="s">
        <v>37</v>
      </c>
      <c r="N7" s="271"/>
      <c r="O7" s="290"/>
    </row>
    <row r="8" spans="1:19" ht="14.25" customHeight="1" thickBot="1" x14ac:dyDescent="0.3">
      <c r="A8" s="23" t="s">
        <v>7</v>
      </c>
      <c r="B8" s="239" t="s">
        <v>28</v>
      </c>
      <c r="C8" s="239"/>
      <c r="D8" s="239"/>
      <c r="E8" s="239"/>
      <c r="F8" s="239"/>
      <c r="G8" s="239"/>
      <c r="H8" s="239"/>
      <c r="I8" s="239"/>
      <c r="J8" s="239"/>
      <c r="K8" s="239"/>
      <c r="L8" s="239"/>
      <c r="M8" s="239"/>
      <c r="N8" s="231"/>
      <c r="O8" s="232"/>
    </row>
    <row r="9" spans="1:19" ht="12.75" customHeight="1" thickBot="1" x14ac:dyDescent="0.3">
      <c r="A9" s="24" t="s">
        <v>7</v>
      </c>
      <c r="B9" s="25" t="s">
        <v>7</v>
      </c>
      <c r="C9" s="237" t="s">
        <v>20</v>
      </c>
      <c r="D9" s="237"/>
      <c r="E9" s="237"/>
      <c r="F9" s="237"/>
      <c r="G9" s="237"/>
      <c r="H9" s="237"/>
      <c r="I9" s="237"/>
      <c r="J9" s="237"/>
      <c r="K9" s="237"/>
      <c r="L9" s="237"/>
      <c r="M9" s="238"/>
      <c r="N9" s="233"/>
      <c r="O9" s="234"/>
    </row>
    <row r="10" spans="1:19" ht="78" customHeight="1" x14ac:dyDescent="0.25">
      <c r="A10" s="207" t="s">
        <v>7</v>
      </c>
      <c r="B10" s="215" t="s">
        <v>7</v>
      </c>
      <c r="C10" s="213" t="s">
        <v>7</v>
      </c>
      <c r="D10" s="254" t="s">
        <v>33</v>
      </c>
      <c r="E10" s="235" t="s">
        <v>31</v>
      </c>
      <c r="F10" s="240" t="s">
        <v>47</v>
      </c>
      <c r="G10" s="26" t="s">
        <v>23</v>
      </c>
      <c r="H10" s="76">
        <v>2085.3000000000002</v>
      </c>
      <c r="I10" s="27">
        <v>2125.3000000000002</v>
      </c>
      <c r="J10" s="79">
        <v>2124.3000000000002</v>
      </c>
      <c r="K10" s="11" t="s">
        <v>24</v>
      </c>
      <c r="L10" s="154">
        <v>2136</v>
      </c>
      <c r="M10" s="158">
        <v>2122</v>
      </c>
      <c r="N10" s="288" t="s">
        <v>92</v>
      </c>
      <c r="O10" s="226"/>
    </row>
    <row r="11" spans="1:19" ht="54" customHeight="1" x14ac:dyDescent="0.25">
      <c r="A11" s="224"/>
      <c r="B11" s="216"/>
      <c r="C11" s="214"/>
      <c r="D11" s="255"/>
      <c r="E11" s="236"/>
      <c r="F11" s="241"/>
      <c r="G11" s="114" t="s">
        <v>85</v>
      </c>
      <c r="H11" s="77">
        <v>169</v>
      </c>
      <c r="I11" s="29">
        <v>203</v>
      </c>
      <c r="J11" s="80">
        <v>201.2</v>
      </c>
      <c r="K11" s="12" t="s">
        <v>44</v>
      </c>
      <c r="L11" s="155">
        <v>3300</v>
      </c>
      <c r="M11" s="159">
        <v>4259</v>
      </c>
      <c r="N11" s="227"/>
      <c r="O11" s="228"/>
    </row>
    <row r="12" spans="1:19" ht="37.5" customHeight="1" x14ac:dyDescent="0.25">
      <c r="A12" s="224"/>
      <c r="B12" s="216"/>
      <c r="C12" s="214"/>
      <c r="D12" s="255"/>
      <c r="E12" s="236"/>
      <c r="F12" s="241"/>
      <c r="G12" s="115" t="s">
        <v>86</v>
      </c>
      <c r="H12" s="109">
        <v>29.3</v>
      </c>
      <c r="I12" s="41">
        <v>29.3</v>
      </c>
      <c r="J12" s="136">
        <v>29.3</v>
      </c>
      <c r="K12" s="13" t="s">
        <v>25</v>
      </c>
      <c r="L12" s="155">
        <v>1400</v>
      </c>
      <c r="M12" s="159">
        <v>1737</v>
      </c>
      <c r="N12" s="227"/>
      <c r="O12" s="228"/>
    </row>
    <row r="13" spans="1:19" ht="22.2" customHeight="1" thickBot="1" x14ac:dyDescent="0.3">
      <c r="A13" s="116"/>
      <c r="B13" s="120"/>
      <c r="C13" s="118"/>
      <c r="D13" s="139"/>
      <c r="E13" s="122"/>
      <c r="F13" s="124"/>
      <c r="G13" s="115" t="s">
        <v>90</v>
      </c>
      <c r="H13" s="109">
        <v>0</v>
      </c>
      <c r="I13" s="41">
        <v>25.4</v>
      </c>
      <c r="J13" s="109">
        <v>25.4</v>
      </c>
      <c r="K13" s="140"/>
      <c r="L13" s="156"/>
      <c r="M13" s="160"/>
      <c r="N13" s="227"/>
      <c r="O13" s="228"/>
    </row>
    <row r="14" spans="1:19" ht="385.2" customHeight="1" thickBot="1" x14ac:dyDescent="0.3">
      <c r="A14" s="30"/>
      <c r="B14" s="31"/>
      <c r="C14" s="32"/>
      <c r="D14" s="9"/>
      <c r="E14" s="33"/>
      <c r="F14" s="34"/>
      <c r="G14" s="35" t="s">
        <v>8</v>
      </c>
      <c r="H14" s="78">
        <f>H10+H11+H12+H13</f>
        <v>2283.6000000000004</v>
      </c>
      <c r="I14" s="46">
        <f>I10+I11+I12+I13</f>
        <v>2383.0000000000005</v>
      </c>
      <c r="J14" s="36">
        <f>J10+J11+J12+J13</f>
        <v>2380.2000000000003</v>
      </c>
      <c r="K14" s="89" t="s">
        <v>48</v>
      </c>
      <c r="L14" s="157">
        <v>30</v>
      </c>
      <c r="M14" s="160"/>
      <c r="N14" s="229"/>
      <c r="O14" s="230"/>
    </row>
    <row r="15" spans="1:19" ht="42.75" customHeight="1" x14ac:dyDescent="0.25">
      <c r="A15" s="207" t="s">
        <v>7</v>
      </c>
      <c r="B15" s="215" t="s">
        <v>7</v>
      </c>
      <c r="C15" s="213" t="s">
        <v>9</v>
      </c>
      <c r="D15" s="242" t="s">
        <v>51</v>
      </c>
      <c r="E15" s="235" t="s">
        <v>32</v>
      </c>
      <c r="F15" s="244" t="s">
        <v>52</v>
      </c>
      <c r="G15" s="26" t="s">
        <v>23</v>
      </c>
      <c r="H15" s="90">
        <v>10</v>
      </c>
      <c r="I15" s="27">
        <v>80</v>
      </c>
      <c r="J15" s="79">
        <v>79.2</v>
      </c>
      <c r="K15" s="11" t="s">
        <v>22</v>
      </c>
      <c r="L15" s="28">
        <v>25</v>
      </c>
      <c r="M15" s="158">
        <v>28</v>
      </c>
      <c r="N15" s="225" t="s">
        <v>93</v>
      </c>
      <c r="O15" s="226"/>
    </row>
    <row r="16" spans="1:19" ht="42" customHeight="1" x14ac:dyDescent="0.25">
      <c r="A16" s="224"/>
      <c r="B16" s="216"/>
      <c r="C16" s="214"/>
      <c r="D16" s="243"/>
      <c r="E16" s="236"/>
      <c r="F16" s="245"/>
      <c r="G16" s="91"/>
      <c r="H16" s="92"/>
      <c r="I16" s="93"/>
      <c r="J16" s="94"/>
      <c r="K16" s="12" t="s">
        <v>45</v>
      </c>
      <c r="L16" s="37">
        <v>30</v>
      </c>
      <c r="M16" s="161">
        <v>4</v>
      </c>
      <c r="N16" s="227"/>
      <c r="O16" s="228"/>
    </row>
    <row r="17" spans="1:16" ht="53.4" customHeight="1" x14ac:dyDescent="0.25">
      <c r="A17" s="224"/>
      <c r="B17" s="216"/>
      <c r="C17" s="214"/>
      <c r="D17" s="243"/>
      <c r="E17" s="236"/>
      <c r="F17" s="245"/>
      <c r="G17" s="42"/>
      <c r="H17" s="43"/>
      <c r="I17" s="44"/>
      <c r="J17" s="45"/>
      <c r="K17" s="12" t="s">
        <v>49</v>
      </c>
      <c r="L17" s="37">
        <v>4</v>
      </c>
      <c r="M17" s="161">
        <v>2</v>
      </c>
      <c r="N17" s="227"/>
      <c r="O17" s="228"/>
    </row>
    <row r="18" spans="1:16" ht="138" customHeight="1" thickBot="1" x14ac:dyDescent="0.3">
      <c r="A18" s="30"/>
      <c r="B18" s="31"/>
      <c r="C18" s="32"/>
      <c r="D18" s="9"/>
      <c r="E18" s="125"/>
      <c r="F18" s="34"/>
      <c r="G18" s="35" t="s">
        <v>8</v>
      </c>
      <c r="H18" s="46">
        <f>H15+H16</f>
        <v>10</v>
      </c>
      <c r="I18" s="46">
        <f>I15+I16</f>
        <v>80</v>
      </c>
      <c r="J18" s="46">
        <f>J15+J16</f>
        <v>79.2</v>
      </c>
      <c r="K18" s="12" t="s">
        <v>50</v>
      </c>
      <c r="L18" s="37">
        <v>5</v>
      </c>
      <c r="M18" s="161">
        <v>4</v>
      </c>
      <c r="N18" s="229"/>
      <c r="O18" s="230"/>
    </row>
    <row r="19" spans="1:16" ht="41.4" customHeight="1" x14ac:dyDescent="0.25">
      <c r="A19" s="207" t="s">
        <v>7</v>
      </c>
      <c r="B19" s="119" t="s">
        <v>7</v>
      </c>
      <c r="C19" s="117" t="s">
        <v>53</v>
      </c>
      <c r="D19" s="210" t="s">
        <v>54</v>
      </c>
      <c r="E19" s="121" t="s">
        <v>29</v>
      </c>
      <c r="F19" s="123" t="s">
        <v>52</v>
      </c>
      <c r="G19" s="38" t="s">
        <v>23</v>
      </c>
      <c r="H19" s="96">
        <v>2.5</v>
      </c>
      <c r="I19" s="39">
        <v>2.5</v>
      </c>
      <c r="J19" s="40">
        <v>2.5</v>
      </c>
      <c r="K19" s="75" t="s">
        <v>55</v>
      </c>
      <c r="L19" s="28">
        <v>3</v>
      </c>
      <c r="M19" s="246">
        <v>3</v>
      </c>
      <c r="N19" s="225" t="s">
        <v>94</v>
      </c>
      <c r="O19" s="226"/>
    </row>
    <row r="20" spans="1:16" ht="39" customHeight="1" thickBot="1" x14ac:dyDescent="0.3">
      <c r="A20" s="224"/>
      <c r="B20" s="31"/>
      <c r="C20" s="32"/>
      <c r="D20" s="212"/>
      <c r="E20" s="33"/>
      <c r="F20" s="34"/>
      <c r="G20" s="35" t="s">
        <v>8</v>
      </c>
      <c r="H20" s="78">
        <f>H19</f>
        <v>2.5</v>
      </c>
      <c r="I20" s="46">
        <f t="shared" ref="I20:J20" si="0">I19</f>
        <v>2.5</v>
      </c>
      <c r="J20" s="36">
        <f t="shared" si="0"/>
        <v>2.5</v>
      </c>
      <c r="K20" s="14"/>
      <c r="L20" s="58"/>
      <c r="M20" s="247"/>
      <c r="N20" s="229"/>
      <c r="O20" s="230"/>
    </row>
    <row r="21" spans="1:16" ht="45.6" customHeight="1" x14ac:dyDescent="0.25">
      <c r="A21" s="207" t="s">
        <v>7</v>
      </c>
      <c r="B21" s="215" t="s">
        <v>7</v>
      </c>
      <c r="C21" s="213" t="s">
        <v>21</v>
      </c>
      <c r="D21" s="260" t="s">
        <v>91</v>
      </c>
      <c r="E21" s="235" t="s">
        <v>32</v>
      </c>
      <c r="F21" s="261" t="s">
        <v>56</v>
      </c>
      <c r="G21" s="105" t="s">
        <v>23</v>
      </c>
      <c r="H21" s="107">
        <v>330</v>
      </c>
      <c r="I21" s="108">
        <v>330</v>
      </c>
      <c r="J21" s="39">
        <v>330</v>
      </c>
      <c r="K21" s="111" t="s">
        <v>34</v>
      </c>
      <c r="L21" s="28">
        <v>10</v>
      </c>
      <c r="M21" s="95">
        <v>12</v>
      </c>
      <c r="N21" s="225" t="s">
        <v>95</v>
      </c>
      <c r="O21" s="226"/>
    </row>
    <row r="22" spans="1:16" ht="70.2" customHeight="1" x14ac:dyDescent="0.25">
      <c r="A22" s="224"/>
      <c r="B22" s="216"/>
      <c r="C22" s="214"/>
      <c r="D22" s="211"/>
      <c r="E22" s="236"/>
      <c r="F22" s="262"/>
      <c r="G22" s="106"/>
      <c r="H22" s="41"/>
      <c r="I22" s="109"/>
      <c r="J22" s="41"/>
      <c r="K22" s="112" t="s">
        <v>57</v>
      </c>
      <c r="L22" s="47">
        <v>60</v>
      </c>
      <c r="M22" s="48">
        <v>39</v>
      </c>
      <c r="N22" s="227"/>
      <c r="O22" s="228"/>
      <c r="P22" s="8"/>
    </row>
    <row r="23" spans="1:16" ht="36" customHeight="1" thickBot="1" x14ac:dyDescent="0.3">
      <c r="A23" s="30"/>
      <c r="B23" s="31"/>
      <c r="C23" s="32"/>
      <c r="D23" s="212"/>
      <c r="E23" s="281"/>
      <c r="F23" s="263"/>
      <c r="G23" s="102" t="s">
        <v>8</v>
      </c>
      <c r="H23" s="46">
        <f t="shared" ref="H23:J23" si="1">H21+H22</f>
        <v>330</v>
      </c>
      <c r="I23" s="78">
        <f t="shared" si="1"/>
        <v>330</v>
      </c>
      <c r="J23" s="46">
        <f t="shared" si="1"/>
        <v>330</v>
      </c>
      <c r="K23" s="113"/>
      <c r="L23" s="49"/>
      <c r="M23" s="50"/>
      <c r="N23" s="229"/>
      <c r="O23" s="230"/>
    </row>
    <row r="24" spans="1:16" ht="14.25" customHeight="1" thickBot="1" x14ac:dyDescent="0.3">
      <c r="A24" s="51" t="s">
        <v>7</v>
      </c>
      <c r="B24" s="52" t="s">
        <v>7</v>
      </c>
      <c r="C24" s="217" t="s">
        <v>10</v>
      </c>
      <c r="D24" s="218"/>
      <c r="E24" s="218"/>
      <c r="F24" s="218"/>
      <c r="G24" s="219"/>
      <c r="H24" s="97">
        <f>H23+H18+H14+H20</f>
        <v>2626.1000000000004</v>
      </c>
      <c r="I24" s="110">
        <f>I23+I18+I14+I20</f>
        <v>2795.5000000000005</v>
      </c>
      <c r="J24" s="97">
        <f>J23+J18+J14+J20</f>
        <v>2791.9</v>
      </c>
      <c r="K24" s="53"/>
      <c r="L24" s="54"/>
      <c r="M24" s="54"/>
      <c r="N24" s="248"/>
      <c r="O24" s="249"/>
    </row>
    <row r="25" spans="1:16" ht="14.25" customHeight="1" thickBot="1" x14ac:dyDescent="0.3">
      <c r="A25" s="51" t="s">
        <v>7</v>
      </c>
      <c r="B25" s="55" t="s">
        <v>9</v>
      </c>
      <c r="C25" s="220" t="s">
        <v>46</v>
      </c>
      <c r="D25" s="221"/>
      <c r="E25" s="221"/>
      <c r="F25" s="221"/>
      <c r="G25" s="221"/>
      <c r="H25" s="221"/>
      <c r="I25" s="221"/>
      <c r="J25" s="221"/>
      <c r="K25" s="221"/>
      <c r="L25" s="221"/>
      <c r="M25" s="221"/>
      <c r="N25" s="250"/>
      <c r="O25" s="251"/>
    </row>
    <row r="26" spans="1:16" ht="37.200000000000003" customHeight="1" x14ac:dyDescent="0.25">
      <c r="A26" s="207" t="s">
        <v>7</v>
      </c>
      <c r="B26" s="149" t="s">
        <v>9</v>
      </c>
      <c r="C26" s="147" t="s">
        <v>9</v>
      </c>
      <c r="D26" s="210" t="s">
        <v>26</v>
      </c>
      <c r="E26" s="151" t="s">
        <v>29</v>
      </c>
      <c r="F26" s="153" t="s">
        <v>52</v>
      </c>
      <c r="G26" s="100" t="s">
        <v>23</v>
      </c>
      <c r="H26" s="103">
        <v>40</v>
      </c>
      <c r="I26" s="27">
        <v>10</v>
      </c>
      <c r="J26" s="27">
        <v>9.6999999999999993</v>
      </c>
      <c r="K26" s="222" t="s">
        <v>27</v>
      </c>
      <c r="L26" s="28">
        <v>25</v>
      </c>
      <c r="M26" s="95">
        <v>26</v>
      </c>
      <c r="N26" s="225" t="s">
        <v>80</v>
      </c>
      <c r="O26" s="226"/>
    </row>
    <row r="27" spans="1:16" ht="14.4" customHeight="1" x14ac:dyDescent="0.25">
      <c r="A27" s="208"/>
      <c r="B27" s="150"/>
      <c r="C27" s="148"/>
      <c r="D27" s="211"/>
      <c r="E27" s="152" t="s">
        <v>30</v>
      </c>
      <c r="F27" s="56"/>
      <c r="G27" s="101"/>
      <c r="H27" s="104"/>
      <c r="I27" s="57"/>
      <c r="J27" s="57"/>
      <c r="K27" s="223"/>
      <c r="L27" s="47"/>
      <c r="M27" s="48"/>
      <c r="N27" s="227"/>
      <c r="O27" s="228"/>
    </row>
    <row r="28" spans="1:16" ht="11.4" customHeight="1" thickBot="1" x14ac:dyDescent="0.3">
      <c r="A28" s="209"/>
      <c r="B28" s="31"/>
      <c r="C28" s="32"/>
      <c r="D28" s="212"/>
      <c r="E28" s="33"/>
      <c r="F28" s="34"/>
      <c r="G28" s="102" t="s">
        <v>8</v>
      </c>
      <c r="H28" s="46">
        <f>H26+H27</f>
        <v>40</v>
      </c>
      <c r="I28" s="46">
        <f t="shared" ref="I28:J28" si="2">I26+I27</f>
        <v>10</v>
      </c>
      <c r="J28" s="46">
        <f t="shared" si="2"/>
        <v>9.6999999999999993</v>
      </c>
      <c r="K28" s="162"/>
      <c r="L28" s="58"/>
      <c r="M28" s="50"/>
      <c r="N28" s="229"/>
      <c r="O28" s="230"/>
    </row>
    <row r="29" spans="1:16" ht="16.5" customHeight="1" thickBot="1" x14ac:dyDescent="0.3">
      <c r="A29" s="51" t="s">
        <v>7</v>
      </c>
      <c r="B29" s="52" t="s">
        <v>9</v>
      </c>
      <c r="C29" s="217" t="s">
        <v>10</v>
      </c>
      <c r="D29" s="218"/>
      <c r="E29" s="218"/>
      <c r="F29" s="218"/>
      <c r="G29" s="219"/>
      <c r="H29" s="97">
        <f>H28*1</f>
        <v>40</v>
      </c>
      <c r="I29" s="97">
        <f t="shared" ref="I29:J29" si="3">I28*1</f>
        <v>10</v>
      </c>
      <c r="J29" s="97">
        <f t="shared" si="3"/>
        <v>9.6999999999999993</v>
      </c>
      <c r="K29" s="53"/>
      <c r="L29" s="54"/>
      <c r="M29" s="54"/>
      <c r="N29" s="248"/>
      <c r="O29" s="249"/>
    </row>
    <row r="30" spans="1:16" ht="14.25" customHeight="1" thickBot="1" x14ac:dyDescent="0.3">
      <c r="A30" s="59" t="s">
        <v>7</v>
      </c>
      <c r="B30" s="256" t="s">
        <v>11</v>
      </c>
      <c r="C30" s="257"/>
      <c r="D30" s="257"/>
      <c r="E30" s="257"/>
      <c r="F30" s="257"/>
      <c r="G30" s="257"/>
      <c r="H30" s="98">
        <f>H24+H29</f>
        <v>2666.1000000000004</v>
      </c>
      <c r="I30" s="98">
        <f>I24+I29</f>
        <v>2805.5000000000005</v>
      </c>
      <c r="J30" s="98">
        <f>J24+J29</f>
        <v>2801.6</v>
      </c>
      <c r="K30" s="60"/>
      <c r="L30" s="60"/>
      <c r="M30" s="60"/>
      <c r="N30" s="252"/>
      <c r="O30" s="253"/>
    </row>
    <row r="31" spans="1:16" ht="14.25" customHeight="1" thickBot="1" x14ac:dyDescent="0.3">
      <c r="A31" s="61" t="s">
        <v>7</v>
      </c>
      <c r="B31" s="258" t="s">
        <v>12</v>
      </c>
      <c r="C31" s="259"/>
      <c r="D31" s="259"/>
      <c r="E31" s="259"/>
      <c r="F31" s="259"/>
      <c r="G31" s="259"/>
      <c r="H31" s="99">
        <f t="shared" ref="H31:I31" si="4">H30</f>
        <v>2666.1000000000004</v>
      </c>
      <c r="I31" s="99">
        <f t="shared" si="4"/>
        <v>2805.5000000000005</v>
      </c>
      <c r="J31" s="99">
        <f>J30</f>
        <v>2801.6</v>
      </c>
      <c r="K31" s="291"/>
      <c r="L31" s="291"/>
      <c r="M31" s="291"/>
      <c r="N31" s="250"/>
      <c r="O31" s="251"/>
    </row>
    <row r="32" spans="1:16" ht="13.2" x14ac:dyDescent="0.25">
      <c r="A32" s="126"/>
      <c r="B32" s="126"/>
      <c r="C32" s="126"/>
      <c r="D32" s="126"/>
      <c r="E32" s="127"/>
      <c r="F32" s="126"/>
      <c r="G32" s="128"/>
      <c r="H32" s="126"/>
      <c r="I32" s="126"/>
      <c r="J32" s="126"/>
      <c r="K32" s="126"/>
      <c r="L32" s="130"/>
      <c r="M32" s="126"/>
      <c r="N32" s="129"/>
      <c r="O32" s="129"/>
    </row>
    <row r="33" spans="1:16" ht="13.2" x14ac:dyDescent="0.25">
      <c r="A33" s="126"/>
      <c r="B33" s="126"/>
      <c r="C33" s="126"/>
      <c r="D33" s="126"/>
      <c r="E33" s="131"/>
      <c r="F33" s="126"/>
      <c r="G33" s="128"/>
      <c r="H33" s="126"/>
      <c r="I33" s="126"/>
      <c r="J33" s="126"/>
      <c r="K33" s="126"/>
      <c r="L33" s="130"/>
      <c r="M33" s="126"/>
      <c r="N33" s="129"/>
      <c r="O33" s="129"/>
    </row>
    <row r="34" spans="1:16" ht="13.8" x14ac:dyDescent="0.25">
      <c r="A34" s="126"/>
      <c r="B34" s="126"/>
      <c r="C34" s="132"/>
      <c r="D34" s="133"/>
      <c r="E34" s="134"/>
      <c r="F34" s="205" t="s">
        <v>13</v>
      </c>
      <c r="G34" s="206"/>
      <c r="H34" s="206"/>
      <c r="I34" s="206"/>
      <c r="J34" s="206"/>
      <c r="K34" s="126"/>
      <c r="L34" s="130"/>
      <c r="M34" s="126"/>
      <c r="N34" s="129"/>
      <c r="O34" s="129"/>
    </row>
    <row r="35" spans="1:16" ht="13.8" thickBot="1" x14ac:dyDescent="0.3">
      <c r="A35" s="126"/>
      <c r="B35" s="126"/>
      <c r="C35" s="126"/>
      <c r="D35" s="126"/>
      <c r="E35" s="127"/>
      <c r="F35" s="126"/>
      <c r="G35" s="128"/>
      <c r="H35" s="126"/>
      <c r="I35" s="126"/>
      <c r="J35" s="126"/>
      <c r="K35" s="135"/>
      <c r="L35" s="135"/>
      <c r="M35" s="135"/>
      <c r="N35" s="135"/>
      <c r="O35" s="135"/>
      <c r="P35" s="7"/>
    </row>
    <row r="36" spans="1:16" ht="60.6" thickBot="1" x14ac:dyDescent="0.3">
      <c r="A36" s="126"/>
      <c r="B36" s="126"/>
      <c r="C36" s="163" t="s">
        <v>14</v>
      </c>
      <c r="D36" s="164"/>
      <c r="E36" s="164"/>
      <c r="F36" s="164"/>
      <c r="G36" s="165"/>
      <c r="H36" s="137" t="s">
        <v>82</v>
      </c>
      <c r="I36" s="138" t="s">
        <v>83</v>
      </c>
      <c r="J36" s="138" t="s">
        <v>84</v>
      </c>
      <c r="K36" s="126"/>
      <c r="L36" s="130"/>
      <c r="M36" s="126"/>
      <c r="N36" s="129"/>
      <c r="O36" s="129"/>
    </row>
    <row r="37" spans="1:16" ht="13.8" thickBot="1" x14ac:dyDescent="0.3">
      <c r="C37" s="272" t="s">
        <v>15</v>
      </c>
      <c r="D37" s="273"/>
      <c r="E37" s="273"/>
      <c r="F37" s="273"/>
      <c r="G37" s="274"/>
      <c r="H37" s="62">
        <f>H38+H39+H40+H43+H41+H42</f>
        <v>2666.1000000000004</v>
      </c>
      <c r="I37" s="62">
        <f t="shared" ref="I37:J37" si="5">I38+I39+I40+I43+I41+I42</f>
        <v>2805.5000000000005</v>
      </c>
      <c r="J37" s="141">
        <f t="shared" si="5"/>
        <v>2801.6</v>
      </c>
    </row>
    <row r="38" spans="1:16" ht="13.2" x14ac:dyDescent="0.25">
      <c r="C38" s="275" t="s">
        <v>38</v>
      </c>
      <c r="D38" s="276"/>
      <c r="E38" s="276"/>
      <c r="F38" s="276"/>
      <c r="G38" s="277"/>
      <c r="H38" s="63">
        <v>2467.8000000000002</v>
      </c>
      <c r="I38" s="64">
        <v>2547.8000000000002</v>
      </c>
      <c r="J38" s="142">
        <v>2545.6999999999998</v>
      </c>
    </row>
    <row r="39" spans="1:16" ht="13.2" x14ac:dyDescent="0.25">
      <c r="C39" s="278" t="s">
        <v>87</v>
      </c>
      <c r="D39" s="279"/>
      <c r="E39" s="279"/>
      <c r="F39" s="279"/>
      <c r="G39" s="280"/>
      <c r="H39" s="65">
        <v>0</v>
      </c>
      <c r="I39" s="66">
        <v>25.4</v>
      </c>
      <c r="J39" s="143">
        <v>25.4</v>
      </c>
    </row>
    <row r="40" spans="1:16" ht="13.2" x14ac:dyDescent="0.25">
      <c r="C40" s="278" t="s">
        <v>39</v>
      </c>
      <c r="D40" s="282"/>
      <c r="E40" s="282"/>
      <c r="F40" s="282"/>
      <c r="G40" s="283"/>
      <c r="H40" s="65">
        <v>0</v>
      </c>
      <c r="I40" s="66">
        <v>0</v>
      </c>
      <c r="J40" s="143">
        <v>0</v>
      </c>
    </row>
    <row r="41" spans="1:16" ht="13.2" x14ac:dyDescent="0.25">
      <c r="C41" s="275" t="s">
        <v>88</v>
      </c>
      <c r="D41" s="276"/>
      <c r="E41" s="276"/>
      <c r="F41" s="276"/>
      <c r="G41" s="284"/>
      <c r="H41" s="67">
        <v>169</v>
      </c>
      <c r="I41" s="68">
        <v>203</v>
      </c>
      <c r="J41" s="144">
        <v>201.2</v>
      </c>
    </row>
    <row r="42" spans="1:16" ht="13.2" x14ac:dyDescent="0.25">
      <c r="C42" s="285" t="s">
        <v>40</v>
      </c>
      <c r="D42" s="286"/>
      <c r="E42" s="286"/>
      <c r="F42" s="286"/>
      <c r="G42" s="287"/>
      <c r="H42" s="67">
        <v>0</v>
      </c>
      <c r="I42" s="68">
        <v>0</v>
      </c>
      <c r="J42" s="144">
        <v>0</v>
      </c>
    </row>
    <row r="43" spans="1:16" ht="13.8" thickBot="1" x14ac:dyDescent="0.3">
      <c r="C43" s="278" t="s">
        <v>89</v>
      </c>
      <c r="D43" s="279"/>
      <c r="E43" s="279"/>
      <c r="F43" s="279"/>
      <c r="G43" s="280"/>
      <c r="H43" s="67">
        <v>29.3</v>
      </c>
      <c r="I43" s="68">
        <v>29.3</v>
      </c>
      <c r="J43" s="144">
        <v>29.3</v>
      </c>
    </row>
    <row r="44" spans="1:16" ht="13.8" thickBot="1" x14ac:dyDescent="0.3">
      <c r="C44" s="272" t="s">
        <v>16</v>
      </c>
      <c r="D44" s="273"/>
      <c r="E44" s="273"/>
      <c r="F44" s="273"/>
      <c r="G44" s="274"/>
      <c r="H44" s="69">
        <f>H45*1</f>
        <v>0</v>
      </c>
      <c r="I44" s="69">
        <f t="shared" ref="I44:J44" si="6">I45*1</f>
        <v>0</v>
      </c>
      <c r="J44" s="145">
        <f t="shared" si="6"/>
        <v>0</v>
      </c>
    </row>
    <row r="45" spans="1:16" ht="13.8" thickBot="1" x14ac:dyDescent="0.3">
      <c r="C45" s="264" t="s">
        <v>41</v>
      </c>
      <c r="D45" s="265"/>
      <c r="E45" s="265"/>
      <c r="F45" s="265"/>
      <c r="G45" s="266"/>
      <c r="H45" s="67"/>
      <c r="I45" s="68"/>
      <c r="J45" s="144"/>
    </row>
    <row r="46" spans="1:16" ht="13.8" thickBot="1" x14ac:dyDescent="0.3">
      <c r="C46" s="267" t="s">
        <v>17</v>
      </c>
      <c r="D46" s="268"/>
      <c r="E46" s="268"/>
      <c r="F46" s="268"/>
      <c r="G46" s="269"/>
      <c r="H46" s="70">
        <f>H44+H37</f>
        <v>2666.1000000000004</v>
      </c>
      <c r="I46" s="70">
        <f t="shared" ref="I46:J46" si="7">I44+I37</f>
        <v>2805.5000000000005</v>
      </c>
      <c r="J46" s="146">
        <f t="shared" si="7"/>
        <v>2801.6</v>
      </c>
    </row>
  </sheetData>
  <mergeCells count="71">
    <mergeCell ref="C45:G45"/>
    <mergeCell ref="C46:G46"/>
    <mergeCell ref="N5:N7"/>
    <mergeCell ref="C37:G37"/>
    <mergeCell ref="C38:G38"/>
    <mergeCell ref="C39:G39"/>
    <mergeCell ref="E21:E23"/>
    <mergeCell ref="C40:G40"/>
    <mergeCell ref="C41:G41"/>
    <mergeCell ref="C42:G42"/>
    <mergeCell ref="C43:G43"/>
    <mergeCell ref="C44:G44"/>
    <mergeCell ref="N10:O14"/>
    <mergeCell ref="O5:O7"/>
    <mergeCell ref="N26:O28"/>
    <mergeCell ref="K31:M31"/>
    <mergeCell ref="N19:O20"/>
    <mergeCell ref="N24:O25"/>
    <mergeCell ref="N29:O31"/>
    <mergeCell ref="B15:B17"/>
    <mergeCell ref="D10:D12"/>
    <mergeCell ref="B30:G30"/>
    <mergeCell ref="C29:G29"/>
    <mergeCell ref="C15:C17"/>
    <mergeCell ref="B31:G31"/>
    <mergeCell ref="D21:D23"/>
    <mergeCell ref="F21:F23"/>
    <mergeCell ref="B5:B7"/>
    <mergeCell ref="A19:A20"/>
    <mergeCell ref="D19:D20"/>
    <mergeCell ref="E15:E17"/>
    <mergeCell ref="C9:M9"/>
    <mergeCell ref="B8:M8"/>
    <mergeCell ref="E10:E12"/>
    <mergeCell ref="F10:F12"/>
    <mergeCell ref="A15:A17"/>
    <mergeCell ref="D15:D17"/>
    <mergeCell ref="F15:F17"/>
    <mergeCell ref="M19:M20"/>
    <mergeCell ref="D2:O2"/>
    <mergeCell ref="F34:J34"/>
    <mergeCell ref="A26:A28"/>
    <mergeCell ref="D26:D28"/>
    <mergeCell ref="C21:C22"/>
    <mergeCell ref="B21:B22"/>
    <mergeCell ref="C24:G24"/>
    <mergeCell ref="C25:M25"/>
    <mergeCell ref="K26:K27"/>
    <mergeCell ref="A21:A22"/>
    <mergeCell ref="A10:A12"/>
    <mergeCell ref="B10:B12"/>
    <mergeCell ref="N15:O18"/>
    <mergeCell ref="N21:O23"/>
    <mergeCell ref="N8:O9"/>
    <mergeCell ref="C10:C12"/>
    <mergeCell ref="C36:G36"/>
    <mergeCell ref="A5:A7"/>
    <mergeCell ref="C5:C7"/>
    <mergeCell ref="I1:M1"/>
    <mergeCell ref="H6:H7"/>
    <mergeCell ref="L6:M6"/>
    <mergeCell ref="D3:K3"/>
    <mergeCell ref="K6:K7"/>
    <mergeCell ref="K5:M5"/>
    <mergeCell ref="G5:G7"/>
    <mergeCell ref="F5:F7"/>
    <mergeCell ref="H5:J5"/>
    <mergeCell ref="D5:D7"/>
    <mergeCell ref="E5:E7"/>
    <mergeCell ref="I6:I7"/>
    <mergeCell ref="J6:J7"/>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D18" sqref="D18"/>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81" t="s">
        <v>58</v>
      </c>
      <c r="C3" s="82" t="s">
        <v>59</v>
      </c>
    </row>
    <row r="4" spans="2:3" ht="15.6" x14ac:dyDescent="0.25">
      <c r="B4" s="83">
        <v>0</v>
      </c>
      <c r="C4" s="84" t="s">
        <v>60</v>
      </c>
    </row>
    <row r="5" spans="2:3" ht="15.6" x14ac:dyDescent="0.25">
      <c r="B5" s="85">
        <v>1</v>
      </c>
      <c r="C5" s="86" t="s">
        <v>61</v>
      </c>
    </row>
    <row r="6" spans="2:3" ht="15.6" x14ac:dyDescent="0.25">
      <c r="B6" s="85">
        <v>2</v>
      </c>
      <c r="C6" s="86" t="s">
        <v>62</v>
      </c>
    </row>
    <row r="7" spans="2:3" ht="15.6" x14ac:dyDescent="0.25">
      <c r="B7" s="85">
        <v>3</v>
      </c>
      <c r="C7" s="86" t="s">
        <v>63</v>
      </c>
    </row>
    <row r="8" spans="2:3" ht="15.6" x14ac:dyDescent="0.25">
      <c r="B8" s="85">
        <v>4</v>
      </c>
      <c r="C8" s="86" t="s">
        <v>64</v>
      </c>
    </row>
    <row r="9" spans="2:3" ht="15.6" x14ac:dyDescent="0.25">
      <c r="B9" s="85">
        <v>5</v>
      </c>
      <c r="C9" s="86" t="s">
        <v>65</v>
      </c>
    </row>
    <row r="10" spans="2:3" ht="15.6" x14ac:dyDescent="0.25">
      <c r="B10" s="85">
        <v>6</v>
      </c>
      <c r="C10" s="86" t="s">
        <v>66</v>
      </c>
    </row>
    <row r="11" spans="2:3" ht="15.6" x14ac:dyDescent="0.25">
      <c r="B11" s="85">
        <v>7</v>
      </c>
      <c r="C11" s="86" t="s">
        <v>67</v>
      </c>
    </row>
    <row r="12" spans="2:3" ht="15.6" x14ac:dyDescent="0.25">
      <c r="B12" s="85">
        <v>8</v>
      </c>
      <c r="C12" s="86" t="s">
        <v>68</v>
      </c>
    </row>
    <row r="13" spans="2:3" ht="15.6" x14ac:dyDescent="0.25">
      <c r="B13" s="85">
        <v>9</v>
      </c>
      <c r="C13" s="86" t="s">
        <v>69</v>
      </c>
    </row>
    <row r="14" spans="2:3" ht="15.6" x14ac:dyDescent="0.25">
      <c r="B14" s="85">
        <v>10</v>
      </c>
      <c r="C14" s="86" t="s">
        <v>70</v>
      </c>
    </row>
    <row r="15" spans="2:3" ht="31.2" x14ac:dyDescent="0.25">
      <c r="B15" s="85">
        <v>11</v>
      </c>
      <c r="C15" s="86" t="s">
        <v>71</v>
      </c>
    </row>
    <row r="16" spans="2:3" ht="15.6" x14ac:dyDescent="0.25">
      <c r="B16" s="85">
        <v>12</v>
      </c>
      <c r="C16" s="86" t="s">
        <v>72</v>
      </c>
    </row>
    <row r="17" spans="2:3" ht="15.6" x14ac:dyDescent="0.25">
      <c r="B17" s="85">
        <v>13</v>
      </c>
      <c r="C17" s="86" t="s">
        <v>73</v>
      </c>
    </row>
    <row r="18" spans="2:3" ht="15.6" x14ac:dyDescent="0.25">
      <c r="B18" s="85">
        <v>14</v>
      </c>
      <c r="C18" s="86" t="s">
        <v>74</v>
      </c>
    </row>
    <row r="19" spans="2:3" ht="15.6" x14ac:dyDescent="0.25">
      <c r="B19" s="85">
        <v>15</v>
      </c>
      <c r="C19" s="86" t="s">
        <v>75</v>
      </c>
    </row>
    <row r="20" spans="2:3" ht="15.6" x14ac:dyDescent="0.25">
      <c r="B20" s="85">
        <v>16</v>
      </c>
      <c r="C20" s="86" t="s">
        <v>76</v>
      </c>
    </row>
    <row r="21" spans="2:3" ht="15.6" x14ac:dyDescent="0.25">
      <c r="B21" s="85">
        <v>17</v>
      </c>
      <c r="C21" s="86" t="s">
        <v>77</v>
      </c>
    </row>
    <row r="22" spans="2:3" ht="16.2" thickBot="1" x14ac:dyDescent="0.3">
      <c r="B22" s="87">
        <v>18</v>
      </c>
      <c r="C22" s="88" t="s">
        <v>78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Asta Puodžiūnienė</cp:lastModifiedBy>
  <cp:lastPrinted>2018-03-12T13:57:28Z</cp:lastPrinted>
  <dcterms:created xsi:type="dcterms:W3CDTF">1996-10-14T23:33:28Z</dcterms:created>
  <dcterms:modified xsi:type="dcterms:W3CDTF">2018-03-14T11:38:47Z</dcterms:modified>
</cp:coreProperties>
</file>