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17-2019\Ataskaitos 2017\"/>
    </mc:Choice>
  </mc:AlternateContent>
  <bookViews>
    <workbookView xWindow="0" yWindow="0" windowWidth="23040" windowHeight="9384"/>
  </bookViews>
  <sheets>
    <sheet name="Priemonių suvestinė" sheetId="2" r:id="rId1"/>
    <sheet name="Priemoniu vykdytoju kodai" sheetId="3" r:id="rId2"/>
  </sheets>
  <calcPr calcId="152511"/>
</workbook>
</file>

<file path=xl/calcChain.xml><?xml version="1.0" encoding="utf-8"?>
<calcChain xmlns="http://schemas.openxmlformats.org/spreadsheetml/2006/main">
  <c r="J60" i="2" l="1"/>
  <c r="I60" i="2"/>
  <c r="H60" i="2"/>
  <c r="J66" i="2" l="1"/>
  <c r="I66" i="2"/>
  <c r="H66" i="2"/>
  <c r="I68" i="2"/>
  <c r="J68" i="2" l="1"/>
  <c r="H68" i="2"/>
  <c r="J32" i="2" l="1"/>
  <c r="I32" i="2"/>
  <c r="H32" i="2"/>
  <c r="J52" i="2" l="1"/>
  <c r="J53" i="2" s="1"/>
  <c r="H52" i="2"/>
  <c r="H53" i="2" s="1"/>
  <c r="I52" i="2"/>
  <c r="I53" i="2" s="1"/>
  <c r="I48" i="2" l="1"/>
  <c r="I54" i="2" s="1"/>
  <c r="J48" i="2"/>
  <c r="J54" i="2" s="1"/>
  <c r="H48" i="2"/>
  <c r="H54" i="2" s="1"/>
  <c r="J47" i="2"/>
  <c r="I47" i="2"/>
  <c r="H47" i="2"/>
  <c r="J45" i="2"/>
  <c r="I45" i="2"/>
  <c r="H45" i="2"/>
  <c r="J43" i="2"/>
  <c r="I43" i="2"/>
  <c r="H43" i="2"/>
  <c r="I14" i="2"/>
  <c r="J14" i="2"/>
  <c r="H14" i="2"/>
  <c r="I36" i="2" l="1"/>
  <c r="J36" i="2"/>
  <c r="H36" i="2"/>
  <c r="I34" i="2"/>
  <c r="J34" i="2"/>
  <c r="H34" i="2"/>
  <c r="I30" i="2"/>
  <c r="J30" i="2"/>
  <c r="H30" i="2"/>
  <c r="I23" i="2"/>
  <c r="J23" i="2"/>
  <c r="H23" i="2"/>
  <c r="I16" i="2"/>
  <c r="J16" i="2"/>
  <c r="I12" i="2"/>
  <c r="J12" i="2"/>
  <c r="H12" i="2"/>
  <c r="I38" i="2" l="1"/>
  <c r="H38" i="2"/>
  <c r="J38" i="2"/>
  <c r="I17" i="2" l="1"/>
  <c r="J17" i="2"/>
  <c r="H25" i="2" l="1"/>
  <c r="H26" i="2" s="1"/>
  <c r="I25" i="2"/>
  <c r="J25" i="2"/>
  <c r="H16" i="2"/>
  <c r="H37" i="2"/>
  <c r="I37" i="2"/>
  <c r="J37" i="2"/>
  <c r="J26" i="2" l="1"/>
  <c r="J39" i="2" s="1"/>
  <c r="J55" i="2" s="1"/>
  <c r="I26" i="2"/>
  <c r="I39" i="2" s="1"/>
  <c r="I55" i="2" s="1"/>
  <c r="H17" i="2"/>
  <c r="H39" i="2" s="1"/>
  <c r="H55" i="2" s="1"/>
</calcChain>
</file>

<file path=xl/sharedStrings.xml><?xml version="1.0" encoding="utf-8"?>
<sst xmlns="http://schemas.openxmlformats.org/spreadsheetml/2006/main" count="243" uniqueCount="122">
  <si>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</si>
  <si>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</si>
  <si>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</si>
  <si>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</si>
  <si>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</si>
  <si>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</si>
  <si>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</si>
  <si>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</si>
  <si>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</si>
  <si>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</si>
  <si>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</si>
  <si>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</si>
  <si>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</si>
  <si>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</si>
  <si>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</si>
  <si>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</si>
  <si>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</si>
  <si>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</si>
  <si>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</si>
  <si>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03</t>
  </si>
  <si>
    <t>04</t>
  </si>
  <si>
    <t>288724610</t>
  </si>
  <si>
    <t>Pakviesta užsienio delegacijų</t>
  </si>
  <si>
    <t>+</t>
  </si>
  <si>
    <t>SB</t>
  </si>
  <si>
    <t>Plėtoti  tarptautinį bendradarbiavimą</t>
  </si>
  <si>
    <t>Skleisti informaciją apie Panevėžio miesto savivaldybės veiklą, sprendimus, projektus, renginius spaudoje, internete, televizijoje, radijuje, socialiniuose tinkluose, leidiniuose ir kt. žiniasklaidos priemonėse</t>
  </si>
  <si>
    <t>Koordinuoti ir atnaujinti Savivaldybės interneto svetainę</t>
  </si>
  <si>
    <t>Panevėžio, kaip regiono lyderio įvaizdžio formavimas</t>
  </si>
  <si>
    <t>Savivaldybės interneto svetainės atnaujinimas, pildymas</t>
  </si>
  <si>
    <t>Palaikyti ryšius su užsienio miestais, miestais partneriais, tarptautinėmis organizacijomis</t>
  </si>
  <si>
    <t>Surengti  renginiai (parodos, mugės, šventės, vykusios užsienyje, kuriose pristatytas Panevėžys)</t>
  </si>
  <si>
    <t>Suorganizuoti  vizitai į užsienio šalis</t>
  </si>
  <si>
    <t>Dalyvauta  Baltijos miestų sąjungos komisijų  posėdžiuose</t>
  </si>
  <si>
    <t>Formuoti Savivaldybės firminį stilių, įsigyti suvenyrų, dovanų</t>
  </si>
  <si>
    <t>Vykdyti konkursus, projektus</t>
  </si>
  <si>
    <t>Dalyvauti parodose</t>
  </si>
  <si>
    <t>Įvykdytų konkursų, projektų skaičius</t>
  </si>
  <si>
    <t>Vykdyti miesto rinkodaros programos priemones</t>
  </si>
  <si>
    <t>Parodų skaičius</t>
  </si>
  <si>
    <t>Paaiškinimai dėl nukrypimų</t>
  </si>
  <si>
    <t>Planuotos reikšmės</t>
  </si>
  <si>
    <t>Faktinės reikšmės</t>
  </si>
  <si>
    <r>
      <t xml:space="preserve">Savivaldybės biudžeto lėšos </t>
    </r>
    <r>
      <rPr>
        <b/>
        <sz val="10"/>
        <rFont val="Times New Roman"/>
        <family val="1"/>
      </rPr>
      <t>SB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</si>
  <si>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</si>
  <si>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</si>
  <si>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</si>
  <si>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Asignavimai (tūkst. Eur)</t>
  </si>
  <si>
    <t>Informacija apie pasiektus rezultatus, duomenys apie programai skirtų asignavimų panaudojimo tikslingumą</t>
  </si>
  <si>
    <t>Įgyvendinti Savivaldybės viešųjų ryšių strategiją</t>
  </si>
  <si>
    <t>Nuotraukų ir vaizdo įrašų skaičius</t>
  </si>
  <si>
    <t>Atnaujinti Savivaldybės interneto svetainę anglų kalba</t>
  </si>
  <si>
    <t>5</t>
  </si>
  <si>
    <t>Formuoti patrauklaus turizmui miesto įvaizdį</t>
  </si>
  <si>
    <t>Vykdyti Panevėžio miesto turizmo rinkodarą</t>
  </si>
  <si>
    <t>Parengti, išleisti ir platinti turistams skirtą informacinį leidinį apie Panevėžio turizmo objektus</t>
  </si>
  <si>
    <t>Pristatyti Panevėžio miesto turizmo galimybes tarptautinėse turizmo parodose, verslo misijose, forumuose</t>
  </si>
  <si>
    <t>Užtikrinti nemokamos informacijos apie turizmo paslaugas teikimą per Panevėžio turizmo informacijos centrą</t>
  </si>
  <si>
    <t>Išleistas turistams skirtas leidinys</t>
  </si>
  <si>
    <t>Dalyvauta tarptautinėse turizmo parodose (parodų skaičius)</t>
  </si>
  <si>
    <t>Užtikrintas nuolatinis nemokamos informacijos teikimas miesto svečiams</t>
  </si>
  <si>
    <t>Paskatinti turizmo paslaugų plėtrą</t>
  </si>
  <si>
    <t>Vykdyti sutartinius įsipareigojimus dėl Panevėžio universalios sporto arenos „Cido“ veiklos</t>
  </si>
  <si>
    <t>Cido“ arenoje suorganizuotų renginių skaičius per metus</t>
  </si>
  <si>
    <t>Sumokėti draudimo mokesčiai</t>
  </si>
  <si>
    <t>0;5;8</t>
  </si>
  <si>
    <t>Pranešimai spaudai, straipsniai, vnt.</t>
  </si>
  <si>
    <t>Formuoti miesto foto, video medžiagą</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</si>
  <si>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</si>
  <si>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</si>
  <si>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</si>
  <si>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</si>
  <si>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</si>
  <si>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</si>
  <si>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</si>
  <si>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</si>
  <si>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</si>
  <si>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</si>
  <si>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</si>
  <si>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</si>
  <si>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</si>
  <si>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investicijų ir biudžeto skyrius</t>
  </si>
  <si>
    <t>Švietimo ir jaunimo reikalų skyrius</t>
  </si>
  <si>
    <t>Teisės ir viešosios tvarkos skyrius</t>
  </si>
  <si>
    <t>Teritorijų planavimo ir architektūros skyrius</t>
  </si>
  <si>
    <t>Vaiko teisių apsaugos skyrius</t>
  </si>
  <si>
    <t>Vidaus administravimo skyrius</t>
  </si>
  <si>
    <t>Viešųjų pirkimų skyrius</t>
  </si>
  <si>
    <t>Kūno kultūros ir sporto centras</t>
  </si>
  <si>
    <t>Vertinimo kriterijus</t>
  </si>
  <si>
    <t>Buvo atnaujinama Savivaldybės interneto svetainė www.panevezys.lt anglų k., informacija apie kultūros renginius Baltijos miestų sąjungos interneto svetainėje www.ubc.net, dirbama kuriant interneto svetainę anglų k. užsienio investuotojams.</t>
  </si>
  <si>
    <t>PANEVĖŽIO MIESTO SAVIVALDYBĖS 2017 -2019 METŲ VEIKLOS PLANO ĮGYVENDINIMO 2017 METAIS ATASKAITA</t>
  </si>
  <si>
    <t xml:space="preserve"> TV reportažai, radijo laidos, vnt.</t>
  </si>
  <si>
    <t>2017 m. asignavimų patvirtintas planas</t>
  </si>
  <si>
    <t>2017 m. asignavimų patikslintas planas</t>
  </si>
  <si>
    <t>2017 m. panaudotos lėšos (kasinės išlaidos)</t>
  </si>
  <si>
    <t>5;4</t>
  </si>
  <si>
    <t>Įsigyta suvenyrų</t>
  </si>
  <si>
    <t>Leisti leidinius</t>
  </si>
  <si>
    <t xml:space="preserve">0;5; </t>
  </si>
  <si>
    <t>2017 m. asigna-vimų patvir-tintas planas</t>
  </si>
  <si>
    <t>2017 m. asigna-vimų patiks-lintas planas</t>
  </si>
  <si>
    <t>2017 m. panau-dotos lėšos (kasinės išlaidos)</t>
  </si>
  <si>
    <r>
      <t xml:space="preserve">Valstybės biudžeto lėšos </t>
    </r>
    <r>
      <rPr>
        <b/>
        <sz val="10"/>
        <rFont val="Times New Roman"/>
        <family val="1"/>
      </rPr>
      <t>VB</t>
    </r>
  </si>
  <si>
    <r>
      <t xml:space="preserve"> Valstybės  biudžeto lėšos </t>
    </r>
    <r>
      <rPr>
        <b/>
        <sz val="10"/>
        <rFont val="Times New Roman"/>
        <family val="1"/>
      </rPr>
      <t xml:space="preserve"> </t>
    </r>
    <r>
      <rPr>
        <sz val="10"/>
        <rFont val="Times New Roman"/>
        <family val="1"/>
      </rPr>
      <t>(Valstybės investicijų programoje numatytoms kapitalo investicijoms</t>
    </r>
    <r>
      <rPr>
        <b/>
        <sz val="10"/>
        <rFont val="Times New Roman"/>
        <family val="1"/>
      </rPr>
      <t xml:space="preserve"> VB(VIP)</t>
    </r>
  </si>
  <si>
    <t>Nuolat atnaujinama Savivaldybės interneto svetainė kasmet sulaukia vis daugiau lankytojų.</t>
  </si>
  <si>
    <t>Išleistų leidinių skaičius</t>
  </si>
  <si>
    <t>1000 egz. tiražu išleistas reprezentacinis miesto leidinys "Panevėžys. Jausmai" (lietuvių ir anglų k.)</t>
  </si>
  <si>
    <t>Per metus parengta apie 750 pranešimų apie Savivaldybės veiklą, iniciatyvas, projektus ir pan., per 400 pranešimų - apie miesto renginius. Pagal sutartį su miesto dienraščiu "Sekundė" kas savaitę rengiamas "Savivaldybės žinių" puslapis ir aktuali informacija, "Panevėžio rytu" - Savivaldybės vadovų interviu ir aktualūs komentarai spausdinami laikraštyje "Panevėžio kraštas". Sudarius sutartis, Savivaldybės informacija ir 2 inicijuoti straipsniai per mėnesį skelbiami naujienų portale www.jp.lt,  2 reportažus per mėnesį parengia miesto TV, informacija nuolat skelbiama ACM vaizdo ekrane. Iki birželio mėn. kas savaitę buvo transliuojamos Savivaldybės laidos radijo stotyje "Pulsas". Investiciniai miesto projektai pristatyti www.15min.lt, www.alfa.lt, www.bns.lt, specialiame dienraščio "Sekundė" leidinyje, žurnale "Aukštaitijos verslas".  Per metus Komunikacijos skyrius parengė apie 750 pranešimų apie Savivaldybės veiklą, dar 400 - apie miesto renginius.</t>
  </si>
  <si>
    <t>5, 6, 12</t>
  </si>
  <si>
    <t>5, 8</t>
  </si>
  <si>
    <t>Įsigyta saldainių dėžučių, įstiklintų Panevėžio miesto paveikslėlių rėmeliuose, dovanų ir medžiaginių maišelių, "augančių" pieštukų, stiklo ir keraminių gaminių, vėliavėlių, kalendorių, šratinukų, magnetukų, lipdukų, kalėdinių atvirukų.</t>
  </si>
  <si>
    <t>Nupirktos naujos Garbės piliečio regalijos, vykdyti Metų panevėžiečių rinkimai, moksleivių fotografijų konkursas "Panevėžys - mano miestas", gražiausios aplinkos konkursas, viešinimo projektas "Panevėžys atsinaujina", akcija "Dovana miestui", atnaujinta fotovaizdų platforma "Panevėžys 360", vykdyti reklamos projektai (3D gatvės piešinys, autobusų reklama). Iš viso - 9 konkursai ir projektai.</t>
  </si>
  <si>
    <t>Sukurtas reprezentacinis miesto vaizdo klipas, Savivaldybės archyvą papildė apie 3100 profesionalaus fotografo nuotraukų.</t>
  </si>
  <si>
    <t xml:space="preserve">Bendradarbiauta su miestais partneriais Gusu (Olandija), Kalmaru (Švedija), Liunenu (Vokietija), Liublinu (Lenkija), Daugpiliu (Latvija), Gabrovu (Bulgarija), Maramurešo apskritimi (Rumunija) verslo, kultūros, sporto, socialinės rūpybos, švietimo, aplinkosaugos, tvarios plėtros, savivaldos srityse.
Dalyvauta 2 Šv. Jokūbo kelio asociacijos darbiniuose pasitarimuose.
Parengta 40 diplomatinio korpuso atstovų, užsienio miestų delegacijų, organizacijų atstovų vizitų Panevėžyje, 23 miesto atstovų vizitų užsienyje. Savivaldybėje apsilankiusiems svečiams iš Vengrijos, Švedijos, Norvegijos, Izraelio, Turkijos, Japonijos, Kinijos, Austrijos, Ispanijos, Italijos, Lenkijos, Slovakijos, Bulgarijos, Čekijos, Vokietijos, Prancūzijos, Ukrainos, Latvijos, Gruzijos buvo teikiama informacija apie Panevėžį, galimybes investuoti mūsų mieste, pristatoma ekonomika ir kultūra. Vyko susitikimai su užsienio investuotojais. 
</t>
  </si>
  <si>
    <t xml:space="preserve">Savivaldybė su savo įmonėmis prisistatė parodoje "EXPO Aukštaitija" (pristatyti investiciniai, nauji miesto infrastruktūros projektai), miestas pristatytas tarptautinėje "Adventur" parodoje. </t>
  </si>
  <si>
    <t xml:space="preserve">Išleista brošiūra „Susipažinkime Panevėžyje, susitikime penktadienį“ (nauji turistiniai maršrutai, Siauruko grafikas, 2017 m. renginių grafikas)- 2000 vnt.; dviračių maršrutų trasų žemėlapis- 300 egz.; reklaminiai kalendoriai- 1000 egz. </t>
  </si>
  <si>
    <t>Dalyvauta tarptautinėje turizmo ir laisvalaikio parodoje Vilniuje „Adventur2017“; tarptautinėje turizmo parodoje Rygoje, „Balttour2017“;  5-ajame Lietuvos turizmo forume „Valstybės atkūrimo šimtmečiui – konkurencingas ir darnusis turizmas“</t>
  </si>
  <si>
    <t xml:space="preserve">Panevėžio Turizmo informacijos centras (TIC) ruošia naujo dizaino ir valdymo svetainę, TIC facebook profilį. TIC visais sezonais  dirba be pietų pertraukos. Veikia internetinė svetainė www.panevezysinfo.lt.  2017 metais buvo organizuoti pagrindiniai renginai -12 nemokamų ekskursijų penktadieniais po gražiausias Panevėžio miesto vietas, Europos paveldo dienos „Kultūrinis kraštovaizdis: nuo piliakalnių iki miesto bokštų“, nemokami renginiai rugsėjo 15 d.; nemokamas turas Pasaulinei turizmo dienai rugsėjo 28 d. 
</t>
  </si>
  <si>
    <t>Pagal koncesijos sutartį su UAB „Panevėžio arena“, 2017 m. „Cido“ arenoje vyko 14 nekomercinių sporto ir kultūros renginių (iš viso 20 dienų). Patvirtintas 13 renginių (20 dienų), arenoje vyksiančių 2018 m., sąrašas.</t>
  </si>
  <si>
    <t>Virš 50</t>
  </si>
  <si>
    <t>RINKODAROS  PROGRAMA (08)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</si>
</sst>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7" x14ac:knownFonts="1">
    <font>
      <sz val="10"/>
      <name val="Arial"/>
    </font>
    <font>
      <sz val="8"/>
      <name val="Arial"/>
      <family val="2"/>
      <charset val="186"/>
    </font>
    <font>
      <sz val="8"/>
      <name val="Times New Roman"/>
      <family val="1"/>
    </font>
    <font>
      <b/>
      <sz val="12"/>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sz val="8"/>
      <color theme="4"/>
      <name val="Times New Roman"/>
      <family val="1"/>
    </font>
    <font>
      <b/>
      <sz val="8"/>
      <name val="Times New Roman"/>
      <family val="1"/>
    </font>
    <font>
      <sz val="7"/>
      <name val="Times New Roman"/>
      <family val="1"/>
    </font>
    <font>
      <b/>
      <sz val="9"/>
      <name val="Times New Roman"/>
      <family val="1"/>
      <charset val="186"/>
    </font>
    <font>
      <b/>
      <sz val="8"/>
      <name val="Times New Roman"/>
      <family val="1"/>
      <charset val="186"/>
    </font>
    <font>
      <strike/>
      <sz val="10"/>
      <name val="Times New Roman"/>
      <family val="1"/>
    </font>
    <font>
      <sz val="9"/>
      <color rgb="FFFF0000"/>
      <name val="Times New Roman"/>
      <family val="1"/>
    </font>
    <font>
      <b/>
      <sz val="11"/>
      <name val="Times New Roman"/>
      <family val="1"/>
      <charset val="186"/>
    </font>
    <font>
      <sz val="11"/>
      <name val="Arial"/>
      <family val="2"/>
      <charset val="186"/>
    </font>
    <font>
      <sz val="11"/>
      <name val="Times New Roman"/>
      <family val="1"/>
      <charset val="186"/>
    </font>
    <font>
      <sz val="11"/>
      <color theme="1"/>
      <name val="Calibri"/>
      <family val="2"/>
      <scheme val="minor"/>
    </font>
    <font>
      <sz val="11"/>
      <name val="Times New Roman"/>
      <family val="1"/>
    </font>
    <font>
      <sz val="8"/>
      <color rgb="FFFF0000"/>
      <name val="Times New Roman"/>
      <family val="1"/>
    </font>
    <font>
      <sz val="10"/>
      <color rgb="FFFF0000"/>
      <name val="Arial"/>
      <family val="2"/>
    </font>
    <font>
      <sz val="10"/>
      <color rgb="FFFF0000"/>
      <name val="Times New Roman"/>
      <family val="1"/>
    </font>
    <font>
      <sz val="10"/>
      <color rgb="FFFF0000"/>
      <name val="Arial"/>
      <family val="2"/>
      <charset val="186"/>
    </font>
    <font>
      <b/>
      <sz val="9"/>
      <color rgb="FFFF0000"/>
      <name val="Times New Roman"/>
      <family val="1"/>
    </font>
    <font>
      <sz val="7"/>
      <color rgb="FFFF0000"/>
      <name val="Times New Roman"/>
      <family val="1"/>
    </font>
    <font>
      <b/>
      <sz val="8"/>
      <color rgb="FFFF0000"/>
      <name val="Times New Roman"/>
      <family val="1"/>
    </font>
    <font>
      <sz val="8"/>
      <color rgb="FFFF0000"/>
      <name val="Times New Roman"/>
      <family val="1"/>
      <charset val="186"/>
    </font>
    <font>
      <sz val="10"/>
      <name val="Arial"/>
      <family val="2"/>
    </font>
    <font>
      <b/>
      <sz val="10"/>
      <name val="Times New Roman"/>
      <family val="1"/>
      <charset val="186"/>
    </font>
    <font>
      <sz val="9"/>
      <name val="Arial"/>
      <family val="2"/>
      <charset val="186"/>
    </font>
    <font>
      <sz val="9"/>
      <name val="Arial"/>
      <family val="2"/>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0" fontId="23" fillId="0" borderId="0"/>
  </cellStyleXfs>
  <cellXfs count="376">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4" fillId="0" borderId="0" xfId="0" applyFont="1" applyAlignment="1">
      <alignment vertical="top"/>
    </xf>
    <xf numFmtId="0" fontId="2" fillId="0" borderId="0" xfId="0" applyFont="1" applyBorder="1" applyAlignment="1">
      <alignment vertical="top"/>
    </xf>
    <xf numFmtId="0" fontId="6" fillId="0" borderId="0" xfId="0" applyFont="1" applyFill="1" applyAlignment="1">
      <alignment horizontal="center" vertical="top"/>
    </xf>
    <xf numFmtId="0" fontId="3" fillId="0" borderId="0" xfId="0" applyFont="1" applyAlignment="1">
      <alignment vertical="top"/>
    </xf>
    <xf numFmtId="0" fontId="12" fillId="0" borderId="0" xfId="0" applyFont="1" applyAlignment="1">
      <alignment vertical="top"/>
    </xf>
    <xf numFmtId="0" fontId="12" fillId="0" borderId="0" xfId="0" applyFont="1" applyAlignment="1">
      <alignment horizontal="center" vertical="top"/>
    </xf>
    <xf numFmtId="0" fontId="12" fillId="0" borderId="0" xfId="0" applyFont="1" applyBorder="1" applyAlignment="1">
      <alignment vertical="top"/>
    </xf>
    <xf numFmtId="0" fontId="13" fillId="0" borderId="0" xfId="0" applyFont="1" applyBorder="1" applyAlignment="1">
      <alignment vertical="top"/>
    </xf>
    <xf numFmtId="0" fontId="13" fillId="0" borderId="0" xfId="0" applyFont="1" applyBorder="1" applyAlignment="1">
      <alignment horizontal="left" vertical="top"/>
    </xf>
    <xf numFmtId="0" fontId="8" fillId="0" borderId="5" xfId="0" applyFont="1" applyBorder="1" applyAlignment="1">
      <alignment horizontal="center" vertical="top"/>
    </xf>
    <xf numFmtId="0" fontId="8" fillId="0" borderId="14" xfId="0" applyFont="1" applyFill="1" applyBorder="1" applyAlignment="1">
      <alignment horizontal="center" vertical="top" wrapText="1"/>
    </xf>
    <xf numFmtId="0" fontId="14" fillId="5" borderId="18" xfId="0" applyFont="1" applyFill="1" applyBorder="1" applyAlignment="1">
      <alignment horizontal="center" vertical="top"/>
    </xf>
    <xf numFmtId="49" fontId="7" fillId="2" borderId="33" xfId="0" applyNumberFormat="1" applyFont="1" applyFill="1" applyBorder="1" applyAlignment="1">
      <alignment horizontal="center" vertical="top"/>
    </xf>
    <xf numFmtId="49" fontId="7" fillId="3" borderId="34" xfId="0" applyNumberFormat="1" applyFont="1" applyFill="1" applyBorder="1" applyAlignment="1">
      <alignment horizontal="center" vertical="top"/>
    </xf>
    <xf numFmtId="0" fontId="8" fillId="0" borderId="5" xfId="0" applyFont="1" applyFill="1" applyBorder="1" applyAlignment="1">
      <alignment horizontal="center" vertical="top" wrapText="1"/>
    </xf>
    <xf numFmtId="49" fontId="7" fillId="2" borderId="12" xfId="0" applyNumberFormat="1" applyFont="1" applyFill="1" applyBorder="1" applyAlignment="1">
      <alignment horizontal="center" vertical="top"/>
    </xf>
    <xf numFmtId="49" fontId="7" fillId="3" borderId="13" xfId="0" applyNumberFormat="1" applyFont="1" applyFill="1" applyBorder="1" applyAlignment="1">
      <alignment horizontal="center" vertical="top"/>
    </xf>
    <xf numFmtId="0" fontId="8" fillId="0" borderId="20" xfId="0" applyFont="1" applyFill="1" applyBorder="1" applyAlignment="1">
      <alignment horizontal="center" vertical="top" wrapText="1"/>
    </xf>
    <xf numFmtId="49" fontId="7" fillId="2" borderId="38" xfId="0" applyNumberFormat="1" applyFont="1" applyFill="1" applyBorder="1" applyAlignment="1">
      <alignment horizontal="center" vertical="top"/>
    </xf>
    <xf numFmtId="49" fontId="7" fillId="3" borderId="39" xfId="0" applyNumberFormat="1" applyFont="1" applyFill="1" applyBorder="1" applyAlignment="1">
      <alignment horizontal="center" vertical="top"/>
    </xf>
    <xf numFmtId="49" fontId="7" fillId="2" borderId="3"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2" borderId="3" xfId="0" applyNumberFormat="1" applyFont="1" applyFill="1" applyBorder="1" applyAlignment="1">
      <alignment horizontal="center" vertical="top" wrapText="1"/>
    </xf>
    <xf numFmtId="0" fontId="2" fillId="4" borderId="10" xfId="0" applyFont="1" applyFill="1" applyBorder="1" applyAlignment="1">
      <alignment horizontal="center" vertical="top"/>
    </xf>
    <xf numFmtId="0" fontId="6" fillId="0" borderId="31" xfId="0" applyFont="1" applyFill="1" applyBorder="1" applyAlignment="1">
      <alignment horizontal="center" vertical="top" wrapText="1"/>
    </xf>
    <xf numFmtId="49" fontId="16" fillId="2" borderId="3" xfId="0" applyNumberFormat="1" applyFont="1" applyFill="1" applyBorder="1" applyAlignment="1">
      <alignment horizontal="center" vertical="top"/>
    </xf>
    <xf numFmtId="49" fontId="16" fillId="3" borderId="23" xfId="0" applyNumberFormat="1" applyFont="1" applyFill="1" applyBorder="1" applyAlignment="1">
      <alignment horizontal="center" vertical="top"/>
    </xf>
    <xf numFmtId="164" fontId="16" fillId="3" borderId="3" xfId="0" applyNumberFormat="1" applyFont="1" applyFill="1" applyBorder="1" applyAlignment="1">
      <alignment horizontal="center" vertical="center"/>
    </xf>
    <xf numFmtId="0" fontId="16" fillId="3" borderId="24" xfId="0" applyFont="1" applyFill="1" applyBorder="1" applyAlignment="1">
      <alignment vertical="top" wrapText="1"/>
    </xf>
    <xf numFmtId="0" fontId="17" fillId="3" borderId="24" xfId="0" applyFont="1" applyFill="1" applyBorder="1" applyAlignment="1">
      <alignment horizontal="center" vertical="top" wrapText="1"/>
    </xf>
    <xf numFmtId="0" fontId="8" fillId="0" borderId="45" xfId="0" applyFont="1" applyFill="1" applyBorder="1" applyAlignment="1">
      <alignment horizontal="center" vertical="top"/>
    </xf>
    <xf numFmtId="164" fontId="8" fillId="0" borderId="7" xfId="0" applyNumberFormat="1" applyFont="1" applyFill="1" applyBorder="1" applyAlignment="1">
      <alignment horizontal="center" vertical="top"/>
    </xf>
    <xf numFmtId="164" fontId="8" fillId="0" borderId="8" xfId="0" applyNumberFormat="1" applyFont="1" applyFill="1" applyBorder="1" applyAlignment="1">
      <alignment horizontal="center" vertical="top"/>
    </xf>
    <xf numFmtId="0" fontId="14" fillId="5" borderId="47" xfId="0" applyFont="1" applyFill="1" applyBorder="1" applyAlignment="1">
      <alignment horizontal="center" vertical="top"/>
    </xf>
    <xf numFmtId="164" fontId="7" fillId="5" borderId="19" xfId="0" applyNumberFormat="1" applyFont="1" applyFill="1" applyBorder="1" applyAlignment="1">
      <alignment horizontal="center" vertical="top"/>
    </xf>
    <xf numFmtId="164" fontId="7" fillId="5" borderId="1" xfId="0" applyNumberFormat="1" applyFont="1" applyFill="1" applyBorder="1" applyAlignment="1">
      <alignment horizontal="center" vertical="top"/>
    </xf>
    <xf numFmtId="164" fontId="7" fillId="5" borderId="2" xfId="0" applyNumberFormat="1" applyFont="1" applyFill="1" applyBorder="1" applyAlignment="1">
      <alignment horizontal="center" vertical="top"/>
    </xf>
    <xf numFmtId="0" fontId="8" fillId="0" borderId="46" xfId="0" applyFont="1" applyFill="1" applyBorder="1" applyAlignment="1">
      <alignment horizontal="center" vertical="top"/>
    </xf>
    <xf numFmtId="164" fontId="8" fillId="0" borderId="12" xfId="0" applyNumberFormat="1" applyFont="1" applyFill="1" applyBorder="1" applyAlignment="1">
      <alignment horizontal="center" vertical="top"/>
    </xf>
    <xf numFmtId="164" fontId="8" fillId="0" borderId="22" xfId="0" applyNumberFormat="1" applyFont="1" applyFill="1" applyBorder="1" applyAlignment="1">
      <alignment horizontal="center" vertical="top"/>
    </xf>
    <xf numFmtId="0" fontId="6" fillId="0" borderId="64" xfId="0" applyFont="1" applyBorder="1" applyAlignment="1">
      <alignment vertical="top" wrapText="1"/>
    </xf>
    <xf numFmtId="0" fontId="6" fillId="0" borderId="31" xfId="0" applyNumberFormat="1" applyFont="1" applyFill="1" applyBorder="1" applyAlignment="1">
      <alignment horizontal="left" vertical="top" wrapText="1"/>
    </xf>
    <xf numFmtId="49" fontId="7" fillId="2" borderId="28" xfId="0" applyNumberFormat="1" applyFont="1" applyFill="1" applyBorder="1" applyAlignment="1">
      <alignment horizontal="center" vertical="top"/>
    </xf>
    <xf numFmtId="49" fontId="7" fillId="3" borderId="23" xfId="0" applyNumberFormat="1" applyFont="1" applyFill="1" applyBorder="1" applyAlignment="1">
      <alignment horizontal="center" vertical="top"/>
    </xf>
    <xf numFmtId="164" fontId="7" fillId="3" borderId="3" xfId="0" applyNumberFormat="1" applyFont="1" applyFill="1" applyBorder="1" applyAlignment="1">
      <alignment horizontal="center" vertical="top"/>
    </xf>
    <xf numFmtId="0" fontId="8" fillId="3" borderId="24" xfId="0" applyFont="1" applyFill="1" applyBorder="1" applyAlignment="1">
      <alignment vertical="top" wrapText="1"/>
    </xf>
    <xf numFmtId="0" fontId="2" fillId="3" borderId="24" xfId="0" applyFont="1" applyFill="1" applyBorder="1" applyAlignment="1">
      <alignment horizontal="center" vertical="top" wrapText="1"/>
    </xf>
    <xf numFmtId="0" fontId="2" fillId="2" borderId="24" xfId="0" applyFont="1" applyFill="1" applyBorder="1" applyAlignment="1">
      <alignment vertical="top"/>
    </xf>
    <xf numFmtId="49" fontId="8" fillId="2" borderId="38" xfId="0" applyNumberFormat="1" applyFont="1" applyFill="1" applyBorder="1" applyAlignment="1">
      <alignment horizontal="center" vertical="top"/>
    </xf>
    <xf numFmtId="0" fontId="12" fillId="0" borderId="68" xfId="0" applyFont="1" applyBorder="1"/>
    <xf numFmtId="164" fontId="7" fillId="5" borderId="40" xfId="0" applyNumberFormat="1" applyFont="1" applyFill="1" applyBorder="1" applyAlignment="1">
      <alignment horizontal="center" vertical="top"/>
    </xf>
    <xf numFmtId="0" fontId="14" fillId="5" borderId="41" xfId="0" applyFont="1" applyFill="1" applyBorder="1" applyAlignment="1">
      <alignment horizontal="center" vertical="top"/>
    </xf>
    <xf numFmtId="49" fontId="7" fillId="3" borderId="31" xfId="0" applyNumberFormat="1" applyFont="1" applyFill="1" applyBorder="1" applyAlignment="1">
      <alignment horizontal="center" vertical="top"/>
    </xf>
    <xf numFmtId="164" fontId="7" fillId="3" borderId="40" xfId="0" applyNumberFormat="1" applyFont="1" applyFill="1" applyBorder="1" applyAlignment="1">
      <alignment horizontal="center" vertical="top"/>
    </xf>
    <xf numFmtId="0" fontId="2" fillId="3" borderId="43" xfId="0" applyFont="1" applyFill="1" applyBorder="1" applyAlignment="1">
      <alignment horizontal="center" vertical="top" wrapText="1"/>
    </xf>
    <xf numFmtId="0" fontId="2" fillId="3" borderId="42" xfId="0" applyFont="1" applyFill="1" applyBorder="1" applyAlignment="1">
      <alignment horizontal="center" vertical="top" wrapText="1"/>
    </xf>
    <xf numFmtId="164" fontId="7" fillId="2" borderId="29" xfId="0" applyNumberFormat="1" applyFont="1" applyFill="1" applyBorder="1" applyAlignment="1">
      <alignment horizontal="center" vertical="top"/>
    </xf>
    <xf numFmtId="0" fontId="2" fillId="2" borderId="28" xfId="0" applyFont="1" applyFill="1" applyBorder="1" applyAlignment="1">
      <alignment vertical="top"/>
    </xf>
    <xf numFmtId="0" fontId="6" fillId="0" borderId="38" xfId="0" applyFont="1" applyFill="1" applyBorder="1" applyAlignment="1">
      <alignment horizontal="left" vertical="top" wrapText="1"/>
    </xf>
    <xf numFmtId="0" fontId="18" fillId="0" borderId="38" xfId="0" applyFont="1" applyFill="1" applyBorder="1" applyAlignment="1">
      <alignment horizontal="left" vertical="top" wrapText="1"/>
    </xf>
    <xf numFmtId="0" fontId="12" fillId="0" borderId="68" xfId="0" applyFont="1" applyBorder="1" applyAlignment="1">
      <alignment wrapText="1"/>
    </xf>
    <xf numFmtId="49" fontId="7" fillId="6" borderId="3" xfId="0" applyNumberFormat="1" applyFont="1" applyFill="1" applyBorder="1" applyAlignment="1">
      <alignment horizontal="center" vertical="top"/>
    </xf>
    <xf numFmtId="164" fontId="7" fillId="6" borderId="30" xfId="0" applyNumberFormat="1" applyFont="1" applyFill="1" applyBorder="1" applyAlignment="1">
      <alignment horizontal="center" vertical="top"/>
    </xf>
    <xf numFmtId="0" fontId="12" fillId="0" borderId="59" xfId="0" applyFont="1" applyBorder="1" applyAlignment="1">
      <alignment wrapText="1"/>
    </xf>
    <xf numFmtId="164" fontId="8" fillId="4" borderId="9" xfId="0" applyNumberFormat="1" applyFont="1" applyFill="1" applyBorder="1" applyAlignment="1">
      <alignment horizontal="center" vertical="top"/>
    </xf>
    <xf numFmtId="164" fontId="8" fillId="4" borderId="0" xfId="0" applyNumberFormat="1" applyFont="1" applyFill="1" applyBorder="1" applyAlignment="1">
      <alignment horizontal="center" vertical="top"/>
    </xf>
    <xf numFmtId="164" fontId="8" fillId="0" borderId="50" xfId="0" applyNumberFormat="1" applyFont="1" applyFill="1" applyBorder="1" applyAlignment="1">
      <alignment horizontal="center" vertical="top"/>
    </xf>
    <xf numFmtId="164" fontId="8" fillId="0" borderId="9" xfId="0" applyNumberFormat="1" applyFont="1" applyFill="1" applyBorder="1" applyAlignment="1">
      <alignment horizontal="center" vertical="top"/>
    </xf>
    <xf numFmtId="164" fontId="8" fillId="0" borderId="5" xfId="0" applyNumberFormat="1" applyFont="1" applyFill="1" applyBorder="1" applyAlignment="1">
      <alignment horizontal="center" vertical="top"/>
    </xf>
    <xf numFmtId="0" fontId="6" fillId="0" borderId="21" xfId="0" applyFont="1" applyFill="1" applyBorder="1" applyAlignment="1">
      <alignment horizontal="center" vertical="top" wrapText="1"/>
    </xf>
    <xf numFmtId="0" fontId="6" fillId="0" borderId="10" xfId="0" applyFont="1" applyFill="1" applyBorder="1" applyAlignment="1">
      <alignment horizontal="center" vertical="top"/>
    </xf>
    <xf numFmtId="0" fontId="6" fillId="0" borderId="31" xfId="0" applyFont="1" applyFill="1" applyBorder="1" applyAlignment="1">
      <alignment horizontal="center" vertical="top"/>
    </xf>
    <xf numFmtId="0" fontId="2" fillId="0" borderId="6" xfId="0" applyFont="1" applyFill="1" applyBorder="1" applyAlignment="1">
      <alignment horizontal="center" vertical="top"/>
    </xf>
    <xf numFmtId="0" fontId="2" fillId="0" borderId="35" xfId="0" applyFont="1" applyFill="1" applyBorder="1" applyAlignment="1">
      <alignment horizontal="center" vertical="top"/>
    </xf>
    <xf numFmtId="0" fontId="2" fillId="0" borderId="53" xfId="0" applyFont="1" applyFill="1" applyBorder="1" applyAlignment="1">
      <alignment horizontal="center" vertical="top"/>
    </xf>
    <xf numFmtId="0" fontId="2" fillId="0" borderId="31" xfId="0" applyNumberFormat="1" applyFont="1" applyFill="1" applyBorder="1" applyAlignment="1">
      <alignment horizontal="center" vertical="top"/>
    </xf>
    <xf numFmtId="0" fontId="6" fillId="0" borderId="10" xfId="0" applyFont="1" applyFill="1" applyBorder="1" applyAlignment="1">
      <alignment horizontal="center" vertical="top" wrapText="1"/>
    </xf>
    <xf numFmtId="0" fontId="6" fillId="0" borderId="48" xfId="0" applyFont="1" applyFill="1" applyBorder="1" applyAlignment="1">
      <alignment horizontal="center" vertical="top"/>
    </xf>
    <xf numFmtId="0" fontId="6" fillId="0" borderId="6" xfId="0" applyFont="1" applyFill="1" applyBorder="1" applyAlignment="1">
      <alignment horizontal="center" vertical="top" wrapText="1"/>
    </xf>
    <xf numFmtId="164" fontId="7" fillId="5" borderId="42" xfId="0" applyNumberFormat="1" applyFont="1" applyFill="1" applyBorder="1" applyAlignment="1">
      <alignment horizontal="center" vertical="top"/>
    </xf>
    <xf numFmtId="0" fontId="12" fillId="0" borderId="0" xfId="0" applyFont="1" applyAlignment="1">
      <alignment horizontal="left"/>
    </xf>
    <xf numFmtId="0" fontId="6" fillId="0" borderId="39" xfId="0" applyFont="1" applyFill="1" applyBorder="1" applyAlignment="1">
      <alignment horizontal="center" vertical="top" wrapText="1"/>
    </xf>
    <xf numFmtId="0" fontId="6" fillId="0" borderId="13" xfId="0" applyFont="1" applyFill="1" applyBorder="1" applyAlignment="1">
      <alignment horizontal="center" vertical="top" wrapText="1"/>
    </xf>
    <xf numFmtId="0" fontId="6" fillId="0" borderId="34" xfId="0" applyFont="1" applyFill="1" applyBorder="1" applyAlignment="1">
      <alignment horizontal="center" vertical="top"/>
    </xf>
    <xf numFmtId="0" fontId="6" fillId="0" borderId="39" xfId="0" applyFont="1" applyFill="1" applyBorder="1" applyAlignment="1">
      <alignment horizontal="center" vertical="top"/>
    </xf>
    <xf numFmtId="0" fontId="2" fillId="0" borderId="26" xfId="0" applyFont="1" applyFill="1" applyBorder="1" applyAlignment="1">
      <alignment horizontal="center" vertical="top"/>
    </xf>
    <xf numFmtId="0" fontId="6" fillId="0" borderId="34" xfId="0" applyFont="1" applyFill="1" applyBorder="1" applyAlignment="1">
      <alignment horizontal="center" vertical="top" wrapText="1"/>
    </xf>
    <xf numFmtId="0" fontId="6" fillId="0" borderId="26" xfId="0" applyFont="1" applyFill="1" applyBorder="1" applyAlignment="1">
      <alignment horizontal="center" vertical="top" wrapText="1"/>
    </xf>
    <xf numFmtId="0" fontId="24" fillId="0" borderId="0" xfId="0" applyFont="1" applyAlignment="1">
      <alignment vertical="top"/>
    </xf>
    <xf numFmtId="0" fontId="24" fillId="0" borderId="0" xfId="0" applyNumberFormat="1" applyFont="1" applyAlignment="1">
      <alignment vertical="top"/>
    </xf>
    <xf numFmtId="0" fontId="24" fillId="0" borderId="0" xfId="0" applyFont="1" applyAlignment="1">
      <alignment horizontal="center" vertical="top"/>
    </xf>
    <xf numFmtId="0" fontId="22" fillId="0" borderId="0" xfId="0" applyFont="1" applyAlignment="1">
      <alignment horizontal="left"/>
    </xf>
    <xf numFmtId="0" fontId="8" fillId="0" borderId="10" xfId="0" applyFont="1" applyFill="1" applyBorder="1" applyAlignment="1">
      <alignment horizontal="center" vertical="top" wrapText="1"/>
    </xf>
    <xf numFmtId="164" fontId="8" fillId="0" borderId="59" xfId="0" applyNumberFormat="1" applyFont="1" applyBorder="1" applyAlignment="1">
      <alignment horizontal="center" vertical="center"/>
    </xf>
    <xf numFmtId="164" fontId="8" fillId="0" borderId="60" xfId="0" applyNumberFormat="1" applyFont="1" applyFill="1" applyBorder="1" applyAlignment="1">
      <alignment horizontal="center" vertical="center"/>
    </xf>
    <xf numFmtId="164" fontId="7" fillId="5" borderId="61" xfId="0" applyNumberFormat="1" applyFont="1" applyFill="1" applyBorder="1" applyAlignment="1">
      <alignment horizontal="center" vertical="center"/>
    </xf>
    <xf numFmtId="164" fontId="8" fillId="4" borderId="59" xfId="0" applyNumberFormat="1" applyFont="1" applyFill="1" applyBorder="1" applyAlignment="1">
      <alignment horizontal="center" vertical="center"/>
    </xf>
    <xf numFmtId="164" fontId="7" fillId="5" borderId="43" xfId="0" applyNumberFormat="1" applyFont="1" applyFill="1" applyBorder="1" applyAlignment="1">
      <alignment horizontal="center" vertical="center"/>
    </xf>
    <xf numFmtId="164" fontId="8" fillId="0" borderId="59" xfId="0" applyNumberFormat="1" applyFont="1" applyFill="1" applyBorder="1" applyAlignment="1">
      <alignment horizontal="center" vertical="center"/>
    </xf>
    <xf numFmtId="164" fontId="7" fillId="5" borderId="58" xfId="0" applyNumberFormat="1" applyFont="1" applyFill="1" applyBorder="1" applyAlignment="1">
      <alignment horizontal="center" vertical="center"/>
    </xf>
    <xf numFmtId="164" fontId="8" fillId="4" borderId="26" xfId="0" applyNumberFormat="1" applyFont="1" applyFill="1" applyBorder="1" applyAlignment="1">
      <alignment horizontal="center" vertical="center" wrapText="1"/>
    </xf>
    <xf numFmtId="164" fontId="8" fillId="0" borderId="26" xfId="0" applyNumberFormat="1" applyFont="1" applyFill="1" applyBorder="1" applyAlignment="1">
      <alignment horizontal="center" vertical="center" wrapText="1"/>
    </xf>
    <xf numFmtId="164" fontId="8" fillId="4" borderId="26" xfId="0" applyNumberFormat="1" applyFont="1" applyFill="1" applyBorder="1" applyAlignment="1">
      <alignment horizontal="center" vertical="center"/>
    </xf>
    <xf numFmtId="164" fontId="7" fillId="5" borderId="39" xfId="0" applyNumberFormat="1" applyFont="1" applyFill="1" applyBorder="1" applyAlignment="1">
      <alignment horizontal="center" vertical="center"/>
    </xf>
    <xf numFmtId="164" fontId="8" fillId="4" borderId="8" xfId="0" applyNumberFormat="1" applyFont="1" applyFill="1" applyBorder="1" applyAlignment="1">
      <alignment horizontal="center" vertical="center" wrapText="1"/>
    </xf>
    <xf numFmtId="164" fontId="7" fillId="5" borderId="2" xfId="0" applyNumberFormat="1" applyFont="1" applyFill="1" applyBorder="1" applyAlignment="1">
      <alignment horizontal="center" vertical="center"/>
    </xf>
    <xf numFmtId="164" fontId="8" fillId="4" borderId="8" xfId="0" applyNumberFormat="1" applyFont="1" applyFill="1" applyBorder="1" applyAlignment="1">
      <alignment horizontal="center" vertical="center"/>
    </xf>
    <xf numFmtId="164" fontId="7" fillId="5" borderId="32" xfId="0" applyNumberFormat="1" applyFont="1" applyFill="1" applyBorder="1" applyAlignment="1">
      <alignment horizontal="center" vertical="center"/>
    </xf>
    <xf numFmtId="164" fontId="8" fillId="0" borderId="8" xfId="0" applyNumberFormat="1" applyFont="1" applyFill="1" applyBorder="1" applyAlignment="1">
      <alignment horizontal="center" vertical="center"/>
    </xf>
    <xf numFmtId="0" fontId="12" fillId="0" borderId="59" xfId="0" applyFont="1" applyBorder="1" applyAlignment="1">
      <alignment vertical="top" wrapText="1"/>
    </xf>
    <xf numFmtId="0" fontId="12" fillId="0" borderId="48" xfId="0" applyFont="1" applyBorder="1" applyAlignment="1">
      <alignment wrapText="1"/>
    </xf>
    <xf numFmtId="0" fontId="9" fillId="0" borderId="50" xfId="0" applyFont="1" applyBorder="1" applyAlignment="1"/>
    <xf numFmtId="164" fontId="7" fillId="5" borderId="32" xfId="0" applyNumberFormat="1" applyFont="1" applyFill="1" applyBorder="1" applyAlignment="1">
      <alignment horizontal="center" vertical="top"/>
    </xf>
    <xf numFmtId="0" fontId="9" fillId="0" borderId="49" xfId="0" applyFont="1" applyBorder="1" applyAlignment="1"/>
    <xf numFmtId="164" fontId="8" fillId="0" borderId="6" xfId="0" applyNumberFormat="1" applyFont="1" applyFill="1" applyBorder="1" applyAlignment="1">
      <alignment horizontal="center" vertical="top"/>
    </xf>
    <xf numFmtId="0" fontId="9" fillId="0" borderId="35" xfId="0" applyFont="1" applyBorder="1" applyAlignment="1"/>
    <xf numFmtId="164" fontId="7" fillId="5" borderId="31" xfId="0" applyNumberFormat="1" applyFont="1" applyFill="1" applyBorder="1" applyAlignment="1">
      <alignment horizontal="center" vertical="top"/>
    </xf>
    <xf numFmtId="164" fontId="8" fillId="0" borderId="54" xfId="0" applyNumberFormat="1" applyFont="1" applyFill="1" applyBorder="1" applyAlignment="1">
      <alignment horizontal="center" vertical="top"/>
    </xf>
    <xf numFmtId="164" fontId="8" fillId="0" borderId="64" xfId="0" applyNumberFormat="1" applyFont="1" applyFill="1" applyBorder="1" applyAlignment="1">
      <alignment horizontal="center" vertical="top"/>
    </xf>
    <xf numFmtId="164" fontId="8" fillId="0" borderId="53" xfId="0" applyNumberFormat="1" applyFont="1" applyFill="1" applyBorder="1" applyAlignment="1">
      <alignment horizontal="center" vertical="top"/>
    </xf>
    <xf numFmtId="164" fontId="7" fillId="3" borderId="31" xfId="0" applyNumberFormat="1" applyFont="1" applyFill="1" applyBorder="1" applyAlignment="1">
      <alignment horizontal="center" vertical="top"/>
    </xf>
    <xf numFmtId="0" fontId="11" fillId="0" borderId="30" xfId="0" applyFont="1" applyBorder="1" applyAlignment="1">
      <alignment horizontal="center" vertical="top" wrapText="1"/>
    </xf>
    <xf numFmtId="0" fontId="11" fillId="0" borderId="25" xfId="0" applyFont="1" applyBorder="1" applyAlignment="1">
      <alignment vertical="top" wrapText="1"/>
    </xf>
    <xf numFmtId="0" fontId="11" fillId="0" borderId="66" xfId="0" applyFont="1" applyBorder="1" applyAlignment="1">
      <alignment horizontal="center" vertical="top" wrapText="1"/>
    </xf>
    <xf numFmtId="0" fontId="10" fillId="0" borderId="69" xfId="0" applyFont="1" applyBorder="1" applyAlignment="1">
      <alignment vertical="top" wrapText="1"/>
    </xf>
    <xf numFmtId="0" fontId="11" fillId="0" borderId="20" xfId="0" applyFont="1" applyBorder="1" applyAlignment="1">
      <alignment horizontal="center" vertical="top" wrapText="1"/>
    </xf>
    <xf numFmtId="0" fontId="10" fillId="0" borderId="46" xfId="0" applyFont="1" applyBorder="1" applyAlignment="1">
      <alignment vertical="top" wrapText="1"/>
    </xf>
    <xf numFmtId="0" fontId="11" fillId="0" borderId="41" xfId="0" applyFont="1" applyBorder="1" applyAlignment="1">
      <alignment horizontal="center" vertical="top" wrapText="1"/>
    </xf>
    <xf numFmtId="0" fontId="10" fillId="0" borderId="44" xfId="0" applyFont="1" applyBorder="1" applyAlignment="1">
      <alignment vertical="top" wrapText="1"/>
    </xf>
    <xf numFmtId="0" fontId="6" fillId="0" borderId="7" xfId="0" applyFont="1" applyBorder="1" applyAlignment="1">
      <alignment vertical="top" wrapText="1"/>
    </xf>
    <xf numFmtId="0" fontId="6" fillId="0" borderId="52" xfId="0" applyFont="1" applyBorder="1" applyAlignment="1">
      <alignment vertical="top" wrapText="1"/>
    </xf>
    <xf numFmtId="0" fontId="6" fillId="0" borderId="48" xfId="0" applyFont="1" applyBorder="1" applyAlignment="1">
      <alignment vertical="top" wrapText="1"/>
    </xf>
    <xf numFmtId="0" fontId="8" fillId="0" borderId="66" xfId="0" applyFont="1" applyFill="1" applyBorder="1" applyAlignment="1">
      <alignment horizontal="center" vertical="top" wrapText="1"/>
    </xf>
    <xf numFmtId="0" fontId="25" fillId="0" borderId="0" xfId="0" applyFont="1" applyAlignment="1">
      <alignment vertical="top"/>
    </xf>
    <xf numFmtId="0" fontId="25" fillId="0" borderId="0" xfId="0" applyFont="1" applyBorder="1" applyAlignment="1">
      <alignment vertical="top"/>
    </xf>
    <xf numFmtId="49" fontId="29" fillId="3" borderId="39" xfId="0" applyNumberFormat="1" applyFont="1" applyFill="1" applyBorder="1" applyAlignment="1">
      <alignment horizontal="center" vertical="top"/>
    </xf>
    <xf numFmtId="0" fontId="27" fillId="0" borderId="39" xfId="0" applyFont="1" applyFill="1" applyBorder="1" applyAlignment="1">
      <alignment horizontal="center" vertical="top" wrapText="1"/>
    </xf>
    <xf numFmtId="0" fontId="25" fillId="0" borderId="42" xfId="0" applyNumberFormat="1" applyFont="1" applyFill="1" applyBorder="1" applyAlignment="1">
      <alignment horizontal="center" vertical="top"/>
    </xf>
    <xf numFmtId="49" fontId="19" fillId="2" borderId="38" xfId="0" applyNumberFormat="1" applyFont="1" applyFill="1" applyBorder="1" applyAlignment="1">
      <alignment horizontal="center" vertical="top"/>
    </xf>
    <xf numFmtId="0" fontId="31" fillId="5" borderId="41" xfId="0" applyFont="1" applyFill="1" applyBorder="1" applyAlignment="1">
      <alignment horizontal="center" vertical="top"/>
    </xf>
    <xf numFmtId="164" fontId="29" fillId="5" borderId="42" xfId="0" applyNumberFormat="1" applyFont="1" applyFill="1" applyBorder="1" applyAlignment="1">
      <alignment horizontal="center" vertical="top"/>
    </xf>
    <xf numFmtId="0" fontId="28" fillId="0" borderId="31" xfId="0" applyFont="1" applyBorder="1" applyAlignment="1">
      <alignment horizontal="center" vertical="top" wrapText="1"/>
    </xf>
    <xf numFmtId="0" fontId="27" fillId="0" borderId="32" xfId="0" applyFont="1" applyFill="1" applyBorder="1" applyAlignment="1">
      <alignment horizontal="left" vertical="top" wrapText="1"/>
    </xf>
    <xf numFmtId="49" fontId="30" fillId="0" borderId="27" xfId="0" applyNumberFormat="1" applyFont="1" applyBorder="1" applyAlignment="1">
      <alignment horizontal="center" vertical="top"/>
    </xf>
    <xf numFmtId="0" fontId="28" fillId="0" borderId="41" xfId="0" applyFont="1" applyBorder="1" applyAlignment="1">
      <alignment horizontal="center" vertical="top" wrapText="1"/>
    </xf>
    <xf numFmtId="164" fontId="29" fillId="5" borderId="40" xfId="0" applyNumberFormat="1" applyFont="1" applyFill="1" applyBorder="1" applyAlignment="1">
      <alignment horizontal="center" vertical="top"/>
    </xf>
    <xf numFmtId="164" fontId="29" fillId="5" borderId="41" xfId="0" applyNumberFormat="1" applyFont="1" applyFill="1" applyBorder="1" applyAlignment="1">
      <alignment horizontal="center" vertical="top"/>
    </xf>
    <xf numFmtId="0" fontId="28" fillId="0" borderId="48" xfId="0" applyFont="1" applyBorder="1" applyAlignment="1">
      <alignment horizontal="left" vertical="top" wrapText="1"/>
    </xf>
    <xf numFmtId="0" fontId="25" fillId="0" borderId="35" xfId="0" applyNumberFormat="1" applyFont="1" applyFill="1" applyBorder="1" applyAlignment="1">
      <alignment horizontal="center" vertical="top"/>
    </xf>
    <xf numFmtId="0" fontId="25" fillId="0" borderId="49" xfId="0" applyNumberFormat="1" applyFont="1" applyFill="1" applyBorder="1" applyAlignment="1">
      <alignment horizontal="center" vertical="top"/>
    </xf>
    <xf numFmtId="0" fontId="25" fillId="0" borderId="21" xfId="0" applyFont="1" applyBorder="1" applyAlignment="1">
      <alignment vertical="top"/>
    </xf>
    <xf numFmtId="49" fontId="29" fillId="0" borderId="0" xfId="0" applyNumberFormat="1" applyFont="1" applyFill="1" applyBorder="1" applyAlignment="1">
      <alignment horizontal="center" vertical="top"/>
    </xf>
    <xf numFmtId="49" fontId="29" fillId="0" borderId="0" xfId="0" applyNumberFormat="1" applyFont="1" applyFill="1" applyBorder="1" applyAlignment="1">
      <alignment horizontal="right" vertical="top"/>
    </xf>
    <xf numFmtId="164" fontId="29" fillId="0" borderId="0" xfId="0" applyNumberFormat="1" applyFont="1" applyFill="1" applyBorder="1" applyAlignment="1">
      <alignment horizontal="center" vertical="top"/>
    </xf>
    <xf numFmtId="0" fontId="25" fillId="0" borderId="0" xfId="0" applyFont="1" applyFill="1" applyBorder="1" applyAlignment="1">
      <alignment horizontal="center" vertical="top"/>
    </xf>
    <xf numFmtId="0" fontId="32" fillId="0" borderId="0" xfId="0" applyFont="1" applyAlignment="1">
      <alignment vertical="top"/>
    </xf>
    <xf numFmtId="0" fontId="25" fillId="0" borderId="0" xfId="0" applyFont="1" applyFill="1" applyBorder="1" applyAlignment="1">
      <alignment vertical="top"/>
    </xf>
    <xf numFmtId="164" fontId="8" fillId="0" borderId="57" xfId="0" applyNumberFormat="1" applyFont="1" applyFill="1" applyBorder="1" applyAlignment="1">
      <alignment horizontal="center" vertical="center"/>
    </xf>
    <xf numFmtId="164" fontId="8" fillId="0" borderId="17" xfId="0" applyNumberFormat="1" applyFont="1" applyFill="1" applyBorder="1" applyAlignment="1">
      <alignment horizontal="center" vertical="center"/>
    </xf>
    <xf numFmtId="49" fontId="16" fillId="3" borderId="4" xfId="0" applyNumberFormat="1" applyFont="1" applyFill="1" applyBorder="1" applyAlignment="1">
      <alignment horizontal="center" vertical="top"/>
    </xf>
    <xf numFmtId="0" fontId="6" fillId="0" borderId="7" xfId="0" applyFont="1" applyBorder="1" applyAlignment="1">
      <alignment wrapText="1"/>
    </xf>
    <xf numFmtId="0" fontId="8" fillId="0" borderId="68" xfId="0" applyFont="1" applyBorder="1" applyAlignment="1">
      <alignment horizontal="center" vertical="center" wrapText="1"/>
    </xf>
    <xf numFmtId="0" fontId="8" fillId="0" borderId="66" xfId="0" applyFont="1" applyFill="1" applyBorder="1" applyAlignment="1">
      <alignment horizontal="center" vertical="center" wrapText="1"/>
    </xf>
    <xf numFmtId="164" fontId="34" fillId="0" borderId="28" xfId="0" applyNumberFormat="1" applyFont="1" applyBorder="1" applyAlignment="1">
      <alignment horizontal="center" vertical="center"/>
    </xf>
    <xf numFmtId="164" fontId="12" fillId="0" borderId="65" xfId="0" applyNumberFormat="1" applyFont="1" applyBorder="1" applyAlignment="1">
      <alignment horizontal="center" vertical="top"/>
    </xf>
    <xf numFmtId="164" fontId="12" fillId="0" borderId="37" xfId="0" applyNumberFormat="1" applyFont="1" applyBorder="1" applyAlignment="1">
      <alignment horizontal="center" vertical="top"/>
    </xf>
    <xf numFmtId="164" fontId="12" fillId="0" borderId="64" xfId="0" applyNumberFormat="1" applyFont="1" applyBorder="1" applyAlignment="1">
      <alignment horizontal="center" vertical="top"/>
    </xf>
    <xf numFmtId="164" fontId="12" fillId="0" borderId="51" xfId="0" applyNumberFormat="1" applyFont="1" applyBorder="1" applyAlignment="1">
      <alignment horizontal="center" vertical="top"/>
    </xf>
    <xf numFmtId="164" fontId="12" fillId="0" borderId="60" xfId="0" applyNumberFormat="1" applyFont="1" applyBorder="1" applyAlignment="1">
      <alignment horizontal="center" vertical="top"/>
    </xf>
    <xf numFmtId="164" fontId="12" fillId="0" borderId="14" xfId="0" applyNumberFormat="1" applyFont="1" applyBorder="1" applyAlignment="1">
      <alignment horizontal="center" vertical="top"/>
    </xf>
    <xf numFmtId="164" fontId="34" fillId="7" borderId="28" xfId="0" applyNumberFormat="1" applyFont="1" applyFill="1" applyBorder="1" applyAlignment="1">
      <alignment horizontal="center" vertical="top"/>
    </xf>
    <xf numFmtId="164" fontId="34" fillId="5" borderId="28" xfId="0" applyNumberFormat="1" applyFont="1" applyFill="1" applyBorder="1" applyAlignment="1">
      <alignment horizontal="center" vertical="top"/>
    </xf>
    <xf numFmtId="164" fontId="5" fillId="0" borderId="30" xfId="0" applyNumberFormat="1" applyFont="1" applyBorder="1" applyAlignment="1">
      <alignment horizontal="center" vertical="center"/>
    </xf>
    <xf numFmtId="164" fontId="6" fillId="0" borderId="37" xfId="0" applyNumberFormat="1" applyFont="1" applyBorder="1" applyAlignment="1">
      <alignment horizontal="center" vertical="top"/>
    </xf>
    <xf numFmtId="164" fontId="6" fillId="0" borderId="51" xfId="0" applyNumberFormat="1" applyFont="1" applyBorder="1" applyAlignment="1">
      <alignment horizontal="center" vertical="top"/>
    </xf>
    <xf numFmtId="164" fontId="6" fillId="0" borderId="14" xfId="0" applyNumberFormat="1" applyFont="1" applyBorder="1" applyAlignment="1">
      <alignment horizontal="center" vertical="top"/>
    </xf>
    <xf numFmtId="164" fontId="5" fillId="7" borderId="30"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0" fontId="2" fillId="4" borderId="34" xfId="0" applyFont="1" applyFill="1" applyBorder="1" applyAlignment="1">
      <alignment horizontal="center" vertical="top"/>
    </xf>
    <xf numFmtId="0" fontId="2" fillId="0" borderId="31" xfId="0" applyFont="1" applyFill="1" applyBorder="1" applyAlignment="1">
      <alignment horizontal="center" vertical="top" wrapText="1"/>
    </xf>
    <xf numFmtId="0" fontId="2" fillId="0" borderId="39" xfId="0" applyFont="1" applyFill="1" applyBorder="1" applyAlignment="1">
      <alignment horizontal="center" vertical="top" wrapText="1"/>
    </xf>
    <xf numFmtId="0" fontId="8" fillId="0" borderId="34" xfId="0" applyFont="1" applyFill="1" applyBorder="1" applyAlignment="1">
      <alignment horizontal="center" vertical="top" wrapText="1"/>
    </xf>
    <xf numFmtId="0" fontId="8" fillId="0" borderId="1" xfId="0" applyFont="1" applyBorder="1" applyAlignment="1">
      <alignment horizontal="center" vertical="center" textRotation="90"/>
    </xf>
    <xf numFmtId="0" fontId="8" fillId="0" borderId="58" xfId="0" applyFont="1" applyBorder="1" applyAlignment="1">
      <alignment horizontal="center" vertical="center" textRotation="90"/>
    </xf>
    <xf numFmtId="0" fontId="8" fillId="0" borderId="66" xfId="0" applyFont="1" applyFill="1" applyBorder="1" applyAlignment="1">
      <alignment horizontal="center" vertical="top" wrapText="1"/>
    </xf>
    <xf numFmtId="0" fontId="2" fillId="0" borderId="36" xfId="0" applyFont="1" applyFill="1" applyBorder="1" applyAlignment="1">
      <alignment horizontal="center" vertical="top"/>
    </xf>
    <xf numFmtId="0" fontId="2" fillId="0" borderId="63" xfId="0" applyFont="1" applyFill="1" applyBorder="1" applyAlignment="1">
      <alignment horizontal="center" vertical="top"/>
    </xf>
    <xf numFmtId="0" fontId="2" fillId="0" borderId="42" xfId="0" applyNumberFormat="1" applyFont="1" applyFill="1" applyBorder="1" applyAlignment="1">
      <alignment horizontal="center" vertical="top"/>
    </xf>
    <xf numFmtId="164" fontId="7" fillId="3" borderId="29" xfId="0" applyNumberFormat="1" applyFont="1" applyFill="1" applyBorder="1" applyAlignment="1">
      <alignment horizontal="center" vertical="top"/>
    </xf>
    <xf numFmtId="0" fontId="2" fillId="3" borderId="28" xfId="0" applyFont="1" applyFill="1" applyBorder="1" applyAlignment="1">
      <alignment horizontal="center" vertical="top" wrapText="1"/>
    </xf>
    <xf numFmtId="0" fontId="8" fillId="0" borderId="6" xfId="0" applyFont="1" applyFill="1" applyBorder="1" applyAlignment="1">
      <alignment horizontal="center" vertical="top" wrapText="1"/>
    </xf>
    <xf numFmtId="0" fontId="8" fillId="0" borderId="26" xfId="0" applyFont="1" applyFill="1" applyBorder="1" applyAlignment="1">
      <alignment horizontal="center" vertical="top" wrapText="1"/>
    </xf>
    <xf numFmtId="0" fontId="8" fillId="0" borderId="31" xfId="0" applyFont="1" applyFill="1" applyBorder="1" applyAlignment="1">
      <alignment horizontal="center" vertical="top" wrapText="1"/>
    </xf>
    <xf numFmtId="0" fontId="19" fillId="0" borderId="39" xfId="0" applyFont="1" applyFill="1" applyBorder="1" applyAlignment="1">
      <alignment horizontal="center" vertical="top" wrapText="1"/>
    </xf>
    <xf numFmtId="0" fontId="8" fillId="0" borderId="39" xfId="0" applyFont="1" applyFill="1" applyBorder="1" applyAlignment="1">
      <alignment horizontal="center" vertical="top" wrapText="1"/>
    </xf>
    <xf numFmtId="0" fontId="8" fillId="3" borderId="24" xfId="0" applyFont="1" applyFill="1" applyBorder="1" applyAlignment="1">
      <alignment horizontal="center" vertical="top" wrapText="1"/>
    </xf>
    <xf numFmtId="0" fontId="8" fillId="0" borderId="8" xfId="0" applyFont="1" applyFill="1" applyBorder="1" applyAlignment="1">
      <alignment horizontal="center" vertical="top" wrapText="1"/>
    </xf>
    <xf numFmtId="0" fontId="8" fillId="0" borderId="35" xfId="0" applyFont="1" applyFill="1" applyBorder="1" applyAlignment="1">
      <alignment horizontal="center" vertical="top" wrapText="1"/>
    </xf>
    <xf numFmtId="0" fontId="8" fillId="0" borderId="50" xfId="0" applyFont="1" applyFill="1" applyBorder="1" applyAlignment="1">
      <alignment horizontal="center" vertical="top" wrapText="1"/>
    </xf>
    <xf numFmtId="49" fontId="7" fillId="2" borderId="59" xfId="0" applyNumberFormat="1" applyFont="1" applyFill="1" applyBorder="1" applyAlignment="1">
      <alignment horizontal="center" vertical="top"/>
    </xf>
    <xf numFmtId="49" fontId="7" fillId="2" borderId="61" xfId="0" applyNumberFormat="1" applyFont="1" applyFill="1" applyBorder="1" applyAlignment="1">
      <alignment horizontal="center" vertical="top"/>
    </xf>
    <xf numFmtId="0" fontId="6" fillId="0" borderId="11" xfId="0" applyFont="1" applyFill="1" applyBorder="1" applyAlignment="1">
      <alignment horizontal="left" vertical="top" wrapText="1"/>
    </xf>
    <xf numFmtId="0" fontId="6" fillId="0" borderId="22" xfId="0" applyFont="1" applyFill="1" applyBorder="1" applyAlignment="1">
      <alignment horizontal="left" vertical="top" wrapText="1"/>
    </xf>
    <xf numFmtId="0" fontId="6" fillId="0" borderId="32" xfId="0" applyFont="1" applyFill="1" applyBorder="1" applyAlignment="1">
      <alignment horizontal="left" vertical="top" wrapText="1"/>
    </xf>
    <xf numFmtId="49" fontId="15" fillId="0" borderId="5" xfId="0" applyNumberFormat="1" applyFont="1" applyBorder="1" applyAlignment="1">
      <alignment horizontal="center" vertical="top"/>
    </xf>
    <xf numFmtId="49" fontId="2" fillId="0" borderId="14"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66" xfId="0" applyNumberFormat="1" applyFont="1" applyBorder="1" applyAlignment="1">
      <alignment horizontal="center" vertical="top" wrapText="1"/>
    </xf>
    <xf numFmtId="0" fontId="9" fillId="0" borderId="20" xfId="0" applyFont="1" applyBorder="1" applyAlignment="1">
      <alignment horizontal="center" vertical="top" wrapText="1"/>
    </xf>
    <xf numFmtId="0" fontId="9" fillId="0" borderId="41" xfId="0" applyFont="1" applyBorder="1" applyAlignment="1">
      <alignment horizontal="center" vertical="top" wrapText="1"/>
    </xf>
    <xf numFmtId="0" fontId="8" fillId="0" borderId="66" xfId="0" applyFont="1" applyFill="1" applyBorder="1" applyAlignment="1">
      <alignment horizontal="center" vertical="top" wrapText="1"/>
    </xf>
    <xf numFmtId="0" fontId="9" fillId="0" borderId="37" xfId="0" applyFont="1" applyBorder="1" applyAlignment="1">
      <alignment horizontal="center" vertical="top" wrapText="1"/>
    </xf>
    <xf numFmtId="49" fontId="7" fillId="0" borderId="10" xfId="0" applyNumberFormat="1" applyFont="1" applyBorder="1" applyAlignment="1">
      <alignment horizontal="center" vertical="top" wrapText="1"/>
    </xf>
    <xf numFmtId="0" fontId="9" fillId="0" borderId="31" xfId="0" applyFont="1" applyBorder="1" applyAlignment="1">
      <alignment horizontal="center" vertical="top" wrapText="1"/>
    </xf>
    <xf numFmtId="49" fontId="2" fillId="0" borderId="45" xfId="0" applyNumberFormat="1" applyFont="1" applyBorder="1" applyAlignment="1">
      <alignment horizontal="center" vertical="top"/>
    </xf>
    <xf numFmtId="49" fontId="2" fillId="0" borderId="47" xfId="0" applyNumberFormat="1" applyFont="1" applyBorder="1" applyAlignment="1">
      <alignment horizontal="center" vertical="top"/>
    </xf>
    <xf numFmtId="49" fontId="7" fillId="0" borderId="6" xfId="0" applyNumberFormat="1" applyFont="1" applyBorder="1" applyAlignment="1">
      <alignment horizontal="center" vertical="top"/>
    </xf>
    <xf numFmtId="49" fontId="7" fillId="0" borderId="1" xfId="0" applyNumberFormat="1" applyFont="1" applyBorder="1" applyAlignment="1">
      <alignment horizontal="center" vertical="top"/>
    </xf>
    <xf numFmtId="0" fontId="6" fillId="0" borderId="26" xfId="0" applyFont="1" applyFill="1" applyBorder="1" applyAlignment="1">
      <alignment vertical="top" wrapText="1"/>
    </xf>
    <xf numFmtId="0" fontId="6" fillId="0" borderId="58" xfId="0" applyFont="1" applyFill="1" applyBorder="1" applyAlignment="1">
      <alignment vertical="top" wrapText="1"/>
    </xf>
    <xf numFmtId="49" fontId="7" fillId="3" borderId="6" xfId="0" applyNumberFormat="1" applyFont="1" applyFill="1" applyBorder="1" applyAlignment="1">
      <alignment horizontal="center" vertical="top"/>
    </xf>
    <xf numFmtId="49" fontId="7" fillId="3" borderId="1" xfId="0" applyNumberFormat="1" applyFont="1" applyFill="1" applyBorder="1" applyAlignment="1">
      <alignment horizontal="center" vertical="top"/>
    </xf>
    <xf numFmtId="0" fontId="22" fillId="0" borderId="0" xfId="0" applyFont="1" applyAlignment="1">
      <alignment horizontal="left" vertical="top" wrapText="1"/>
    </xf>
    <xf numFmtId="0" fontId="21" fillId="0" borderId="0" xfId="0" applyFont="1" applyAlignment="1">
      <alignment vertical="top"/>
    </xf>
    <xf numFmtId="0" fontId="6" fillId="0" borderId="34"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39" xfId="0" applyFont="1" applyFill="1" applyBorder="1" applyAlignment="1">
      <alignment horizontal="left" vertical="top" wrapText="1"/>
    </xf>
    <xf numFmtId="49" fontId="2" fillId="0" borderId="59" xfId="0" applyNumberFormat="1" applyFont="1" applyBorder="1" applyAlignment="1">
      <alignment horizontal="center" vertical="top"/>
    </xf>
    <xf numFmtId="49" fontId="2" fillId="0" borderId="60" xfId="0" applyNumberFormat="1" applyFont="1" applyBorder="1" applyAlignment="1">
      <alignment horizontal="center" vertical="top"/>
    </xf>
    <xf numFmtId="49" fontId="2" fillId="0" borderId="61" xfId="0" applyNumberFormat="1" applyFont="1" applyBorder="1" applyAlignment="1">
      <alignment horizontal="center" vertical="top"/>
    </xf>
    <xf numFmtId="0" fontId="8" fillId="0" borderId="16"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16" xfId="0" applyFont="1" applyBorder="1" applyAlignment="1">
      <alignment horizontal="center" vertical="center" textRotation="90" wrapText="1"/>
    </xf>
    <xf numFmtId="0" fontId="35" fillId="0" borderId="38" xfId="0" applyFont="1" applyBorder="1"/>
    <xf numFmtId="0" fontId="5" fillId="2" borderId="24" xfId="0" applyFont="1" applyFill="1" applyBorder="1" applyAlignment="1">
      <alignment horizontal="left" vertical="top"/>
    </xf>
    <xf numFmtId="0" fontId="7" fillId="3" borderId="4" xfId="0" applyFont="1" applyFill="1" applyBorder="1" applyAlignment="1">
      <alignment horizontal="left" vertical="top" wrapText="1"/>
    </xf>
    <xf numFmtId="0" fontId="7" fillId="3" borderId="23" xfId="0" applyFont="1" applyFill="1" applyBorder="1" applyAlignment="1">
      <alignment horizontal="left" vertical="top" wrapText="1"/>
    </xf>
    <xf numFmtId="0" fontId="8" fillId="0" borderId="66" xfId="0" applyNumberFormat="1" applyFont="1" applyBorder="1" applyAlignment="1">
      <alignment horizontal="center" vertical="center" textRotation="90" wrapText="1"/>
    </xf>
    <xf numFmtId="0" fontId="8" fillId="0" borderId="20" xfId="0" applyNumberFormat="1" applyFont="1" applyBorder="1" applyAlignment="1">
      <alignment horizontal="center" vertical="center" textRotation="90" wrapText="1"/>
    </xf>
    <xf numFmtId="0" fontId="8" fillId="0" borderId="41" xfId="0" applyNumberFormat="1" applyFont="1" applyBorder="1" applyAlignment="1">
      <alignment horizontal="center" vertical="center" textRotation="90" wrapText="1"/>
    </xf>
    <xf numFmtId="0" fontId="8" fillId="0" borderId="9" xfId="0" applyFont="1" applyBorder="1" applyAlignment="1">
      <alignment horizontal="center" vertical="center" textRotation="90" wrapText="1"/>
    </xf>
    <xf numFmtId="0" fontId="8" fillId="0" borderId="62" xfId="0" applyFont="1" applyBorder="1" applyAlignment="1">
      <alignment horizontal="center" vertical="center" textRotation="90" wrapText="1"/>
    </xf>
    <xf numFmtId="0" fontId="8" fillId="0" borderId="27" xfId="0" applyFont="1" applyBorder="1" applyAlignment="1">
      <alignment horizontal="center" vertical="center" textRotation="90" wrapText="1"/>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7" fillId="0" borderId="59" xfId="0" applyFont="1" applyBorder="1" applyAlignment="1">
      <alignment horizontal="center" vertical="center"/>
    </xf>
    <xf numFmtId="0" fontId="7" fillId="0" borderId="9" xfId="0" applyFont="1" applyBorder="1" applyAlignment="1">
      <alignment horizontal="center" vertical="center"/>
    </xf>
    <xf numFmtId="49" fontId="7" fillId="3" borderId="26" xfId="0" applyNumberFormat="1" applyFont="1" applyFill="1" applyBorder="1" applyAlignment="1">
      <alignment horizontal="center" vertical="top"/>
    </xf>
    <xf numFmtId="49" fontId="7" fillId="3" borderId="57" xfId="0" applyNumberFormat="1" applyFont="1" applyFill="1" applyBorder="1" applyAlignment="1">
      <alignment horizontal="center" vertical="top"/>
    </xf>
    <xf numFmtId="49" fontId="7" fillId="3" borderId="58" xfId="0" applyNumberFormat="1" applyFont="1" applyFill="1" applyBorder="1" applyAlignment="1">
      <alignment horizontal="center" vertical="top"/>
    </xf>
    <xf numFmtId="0" fontId="20" fillId="0" borderId="0" xfId="0" applyFont="1" applyAlignment="1">
      <alignment horizontal="left" wrapText="1"/>
    </xf>
    <xf numFmtId="0" fontId="21" fillId="0" borderId="0" xfId="0" applyFont="1" applyAlignment="1">
      <alignment horizontal="left" wrapText="1"/>
    </xf>
    <xf numFmtId="49" fontId="7" fillId="0" borderId="15" xfId="0" applyNumberFormat="1" applyFont="1" applyBorder="1" applyAlignment="1">
      <alignment horizontal="center" vertical="top"/>
    </xf>
    <xf numFmtId="0" fontId="20" fillId="0" borderId="0" xfId="0" applyFont="1" applyAlignment="1">
      <alignment vertical="top" wrapText="1"/>
    </xf>
    <xf numFmtId="0" fontId="33" fillId="0" borderId="0" xfId="0" applyFont="1" applyAlignment="1">
      <alignment vertical="top" wrapText="1"/>
    </xf>
    <xf numFmtId="0" fontId="6" fillId="4" borderId="33" xfId="0" applyFont="1" applyFill="1" applyBorder="1" applyAlignment="1">
      <alignment horizontal="left" vertical="top" wrapText="1"/>
    </xf>
    <xf numFmtId="0" fontId="33" fillId="0" borderId="38" xfId="0" applyFont="1" applyBorder="1" applyAlignment="1">
      <alignment vertical="top" wrapText="1"/>
    </xf>
    <xf numFmtId="0" fontId="8" fillId="0" borderId="33" xfId="0" applyFont="1" applyBorder="1" applyAlignment="1">
      <alignment vertical="top" wrapText="1"/>
    </xf>
    <xf numFmtId="0" fontId="35" fillId="0" borderId="12" xfId="0" applyFont="1" applyBorder="1" applyAlignment="1">
      <alignment vertical="top" wrapText="1"/>
    </xf>
    <xf numFmtId="0" fontId="35" fillId="0" borderId="38" xfId="0" applyFont="1" applyBorder="1" applyAlignment="1">
      <alignment vertical="top" wrapText="1"/>
    </xf>
    <xf numFmtId="0" fontId="8" fillId="0" borderId="68" xfId="0" applyFont="1" applyBorder="1" applyAlignment="1">
      <alignment vertical="top" wrapText="1"/>
    </xf>
    <xf numFmtId="0" fontId="35" fillId="0" borderId="69" xfId="0" applyFont="1" applyBorder="1" applyAlignment="1">
      <alignment vertical="top" wrapText="1"/>
    </xf>
    <xf numFmtId="0" fontId="35" fillId="0" borderId="56" xfId="0" applyFont="1" applyBorder="1" applyAlignment="1">
      <alignment vertical="top" wrapText="1"/>
    </xf>
    <xf numFmtId="0" fontId="35" fillId="0" borderId="46" xfId="0" applyFont="1" applyBorder="1" applyAlignment="1">
      <alignment vertical="top" wrapText="1"/>
    </xf>
    <xf numFmtId="0" fontId="35" fillId="0" borderId="43" xfId="0" applyFont="1" applyBorder="1" applyAlignment="1">
      <alignment vertical="top" wrapText="1"/>
    </xf>
    <xf numFmtId="0" fontId="35" fillId="0" borderId="44" xfId="0" applyFont="1" applyBorder="1" applyAlignment="1">
      <alignment vertical="top" wrapText="1"/>
    </xf>
    <xf numFmtId="0" fontId="8" fillId="0" borderId="7" xfId="0" applyFont="1" applyBorder="1" applyAlignment="1">
      <alignment horizontal="center" vertical="center" textRotation="90" wrapText="1"/>
    </xf>
    <xf numFmtId="0" fontId="8" fillId="0" borderId="52" xfId="0" applyFont="1" applyBorder="1" applyAlignment="1">
      <alignment horizontal="center" vertical="center" textRotation="90" wrapText="1"/>
    </xf>
    <xf numFmtId="0" fontId="8" fillId="0" borderId="19" xfId="0" applyFont="1" applyBorder="1" applyAlignment="1">
      <alignment horizontal="center" vertical="center" textRotation="90" wrapText="1"/>
    </xf>
    <xf numFmtId="0" fontId="8" fillId="0" borderId="6" xfId="0" applyFont="1" applyBorder="1" applyAlignment="1">
      <alignment horizontal="center" vertical="center" textRotation="90" wrapText="1"/>
    </xf>
    <xf numFmtId="0" fontId="8" fillId="0" borderId="53" xfId="0" applyFont="1" applyBorder="1" applyAlignment="1">
      <alignment horizontal="center" vertical="center" textRotation="90" wrapText="1"/>
    </xf>
    <xf numFmtId="0" fontId="8" fillId="0" borderId="1" xfId="0" applyFont="1" applyBorder="1" applyAlignment="1">
      <alignment horizontal="center" vertical="center" textRotation="90" wrapText="1"/>
    </xf>
    <xf numFmtId="0" fontId="8" fillId="0" borderId="1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31" xfId="0" applyFont="1" applyBorder="1" applyAlignment="1">
      <alignment horizontal="center" vertical="center" wrapText="1"/>
    </xf>
    <xf numFmtId="49" fontId="7" fillId="2" borderId="7" xfId="0" applyNumberFormat="1" applyFont="1" applyFill="1" applyBorder="1" applyAlignment="1">
      <alignment horizontal="center" vertical="top"/>
    </xf>
    <xf numFmtId="49" fontId="7" fillId="2" borderId="16" xfId="0" applyNumberFormat="1" applyFont="1" applyFill="1" applyBorder="1" applyAlignment="1">
      <alignment horizontal="center" vertical="top"/>
    </xf>
    <xf numFmtId="49" fontId="7" fillId="2" borderId="19" xfId="0" applyNumberFormat="1" applyFont="1" applyFill="1" applyBorder="1" applyAlignment="1">
      <alignment horizontal="center" vertical="top"/>
    </xf>
    <xf numFmtId="49" fontId="2" fillId="0" borderId="5" xfId="0" applyNumberFormat="1" applyFont="1" applyBorder="1" applyAlignment="1">
      <alignment horizontal="center" vertical="top"/>
    </xf>
    <xf numFmtId="49" fontId="2" fillId="0" borderId="20" xfId="0" applyNumberFormat="1" applyFont="1" applyBorder="1" applyAlignment="1">
      <alignment horizontal="center" vertical="top"/>
    </xf>
    <xf numFmtId="49" fontId="7" fillId="2" borderId="56" xfId="0" applyNumberFormat="1" applyFont="1" applyFill="1" applyBorder="1" applyAlignment="1">
      <alignment horizontal="center" vertical="top"/>
    </xf>
    <xf numFmtId="49" fontId="15" fillId="0" borderId="20" xfId="0" applyNumberFormat="1" applyFont="1" applyBorder="1" applyAlignment="1">
      <alignment horizontal="center" vertical="top"/>
    </xf>
    <xf numFmtId="49" fontId="7" fillId="3" borderId="21" xfId="0" applyNumberFormat="1" applyFont="1" applyFill="1" applyBorder="1" applyAlignment="1">
      <alignment horizontal="center" vertical="top"/>
    </xf>
    <xf numFmtId="0" fontId="6" fillId="0" borderId="13" xfId="0" applyFont="1" applyFill="1" applyBorder="1" applyAlignment="1">
      <alignment vertical="top" wrapText="1"/>
    </xf>
    <xf numFmtId="49" fontId="16" fillId="3" borderId="23" xfId="0" applyNumberFormat="1" applyFont="1" applyFill="1" applyBorder="1" applyAlignment="1">
      <alignment horizontal="left" vertical="top"/>
    </xf>
    <xf numFmtId="49" fontId="16" fillId="3" borderId="24" xfId="0" applyNumberFormat="1" applyFont="1" applyFill="1" applyBorder="1" applyAlignment="1">
      <alignment horizontal="left" vertical="top"/>
    </xf>
    <xf numFmtId="49" fontId="16" fillId="3" borderId="3" xfId="0" applyNumberFormat="1" applyFont="1" applyFill="1" applyBorder="1" applyAlignment="1">
      <alignment horizontal="right" vertical="top"/>
    </xf>
    <xf numFmtId="49" fontId="16" fillId="3" borderId="4" xfId="0" applyNumberFormat="1" applyFont="1" applyFill="1" applyBorder="1" applyAlignment="1">
      <alignment horizontal="right" vertical="top"/>
    </xf>
    <xf numFmtId="49" fontId="16" fillId="3" borderId="67" xfId="0" applyNumberFormat="1" applyFont="1" applyFill="1" applyBorder="1" applyAlignment="1">
      <alignment horizontal="right" vertical="top"/>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8" fillId="0" borderId="15" xfId="0" applyFont="1" applyFill="1" applyBorder="1" applyAlignment="1">
      <alignment horizontal="center" vertical="center" textRotation="90" wrapText="1"/>
    </xf>
    <xf numFmtId="0" fontId="35" fillId="0" borderId="31" xfId="0" applyFont="1" applyBorder="1"/>
    <xf numFmtId="0" fontId="8" fillId="0" borderId="17" xfId="0" applyFont="1" applyFill="1" applyBorder="1" applyAlignment="1">
      <alignment horizontal="center" vertical="center" textRotation="90" wrapText="1"/>
    </xf>
    <xf numFmtId="0" fontId="35" fillId="0" borderId="32" xfId="0" applyFont="1" applyBorder="1"/>
    <xf numFmtId="0" fontId="8" fillId="0" borderId="66" xfId="0" applyFont="1" applyBorder="1" applyAlignment="1">
      <alignment horizontal="center" vertical="center" textRotation="90" wrapText="1"/>
    </xf>
    <xf numFmtId="0" fontId="8" fillId="0" borderId="20" xfId="0" applyFont="1" applyBorder="1" applyAlignment="1">
      <alignment horizontal="center" vertical="center" textRotation="90" wrapText="1"/>
    </xf>
    <xf numFmtId="0" fontId="8" fillId="0" borderId="41" xfId="0" applyFont="1" applyBorder="1" applyAlignment="1">
      <alignment horizontal="center" vertical="center" textRotation="90" wrapText="1"/>
    </xf>
    <xf numFmtId="0" fontId="8" fillId="0" borderId="11" xfId="0" applyFont="1" applyBorder="1" applyAlignment="1">
      <alignment vertical="top" wrapText="1"/>
    </xf>
    <xf numFmtId="0" fontId="35" fillId="0" borderId="22" xfId="0" applyFont="1" applyBorder="1" applyAlignment="1">
      <alignment vertical="top" wrapText="1"/>
    </xf>
    <xf numFmtId="0" fontId="35" fillId="0" borderId="32" xfId="0" applyFont="1" applyBorder="1" applyAlignment="1">
      <alignment vertical="top" wrapText="1"/>
    </xf>
    <xf numFmtId="0" fontId="2" fillId="0" borderId="68" xfId="0" applyFont="1" applyBorder="1" applyAlignment="1">
      <alignment vertical="top" wrapText="1"/>
    </xf>
    <xf numFmtId="0" fontId="33" fillId="0" borderId="69" xfId="0" applyFont="1" applyBorder="1" applyAlignment="1">
      <alignment vertical="top" wrapText="1"/>
    </xf>
    <xf numFmtId="0" fontId="33" fillId="0" borderId="43" xfId="0" applyFont="1" applyBorder="1" applyAlignment="1">
      <alignment vertical="top" wrapText="1"/>
    </xf>
    <xf numFmtId="0" fontId="33" fillId="0" borderId="44" xfId="0" applyFont="1" applyBorder="1" applyAlignment="1">
      <alignment vertical="top" wrapText="1"/>
    </xf>
    <xf numFmtId="0" fontId="25" fillId="0" borderId="68" xfId="0" applyFont="1" applyFill="1" applyBorder="1" applyAlignment="1">
      <alignment vertical="top" wrapText="1"/>
    </xf>
    <xf numFmtId="0" fontId="26" fillId="0" borderId="69" xfId="0" applyFont="1" applyBorder="1" applyAlignment="1">
      <alignment vertical="top" wrapText="1"/>
    </xf>
    <xf numFmtId="0" fontId="26" fillId="0" borderId="43" xfId="0" applyFont="1" applyBorder="1" applyAlignment="1">
      <alignment vertical="top" wrapText="1"/>
    </xf>
    <xf numFmtId="0" fontId="26" fillId="0" borderId="44" xfId="0" applyFont="1" applyBorder="1" applyAlignment="1">
      <alignment vertical="top" wrapText="1"/>
    </xf>
    <xf numFmtId="0" fontId="12" fillId="0" borderId="33" xfId="0" applyFont="1" applyFill="1" applyBorder="1" applyAlignment="1">
      <alignment horizontal="left" vertical="top" wrapText="1"/>
    </xf>
    <xf numFmtId="0" fontId="33" fillId="0" borderId="38" xfId="0" applyFont="1" applyBorder="1" applyAlignment="1">
      <alignment horizontal="left" vertical="top" wrapText="1"/>
    </xf>
    <xf numFmtId="0" fontId="12" fillId="0" borderId="33" xfId="0" applyFont="1" applyBorder="1" applyAlignment="1">
      <alignment vertical="top" wrapText="1"/>
    </xf>
    <xf numFmtId="0" fontId="8" fillId="0" borderId="68" xfId="0" applyFont="1" applyFill="1" applyBorder="1" applyAlignment="1">
      <alignment vertical="top" wrapText="1"/>
    </xf>
    <xf numFmtId="0" fontId="34" fillId="5" borderId="3" xfId="0" applyFont="1" applyFill="1" applyBorder="1" applyAlignment="1">
      <alignment horizontal="right" vertical="top" wrapText="1"/>
    </xf>
    <xf numFmtId="0" fontId="12" fillId="0" borderId="4" xfId="0" applyFont="1" applyBorder="1" applyAlignment="1">
      <alignment vertical="top" wrapText="1"/>
    </xf>
    <xf numFmtId="0" fontId="12" fillId="0" borderId="67" xfId="0" applyFont="1" applyBorder="1" applyAlignment="1">
      <alignment vertical="top" wrapText="1"/>
    </xf>
    <xf numFmtId="0" fontId="6" fillId="4" borderId="64" xfId="0" applyFont="1" applyFill="1" applyBorder="1" applyAlignment="1">
      <alignment horizontal="left" vertical="top" wrapText="1"/>
    </xf>
    <xf numFmtId="0" fontId="9" fillId="4" borderId="62" xfId="0" applyFont="1" applyFill="1" applyBorder="1" applyAlignment="1">
      <alignment horizontal="left" vertical="top" wrapText="1"/>
    </xf>
    <xf numFmtId="0" fontId="9" fillId="4" borderId="55" xfId="0" applyFont="1" applyFill="1" applyBorder="1" applyAlignment="1">
      <alignment horizontal="left" vertical="top" wrapText="1"/>
    </xf>
    <xf numFmtId="0" fontId="6" fillId="0" borderId="48" xfId="0" applyFont="1" applyBorder="1" applyAlignment="1">
      <alignment horizontal="left" vertical="top" wrapText="1"/>
    </xf>
    <xf numFmtId="0" fontId="9" fillId="0" borderId="35" xfId="0" applyFont="1" applyBorder="1" applyAlignment="1">
      <alignment vertical="top" wrapText="1"/>
    </xf>
    <xf numFmtId="0" fontId="9" fillId="0" borderId="50" xfId="0" applyFont="1" applyBorder="1" applyAlignment="1">
      <alignment vertical="top" wrapText="1"/>
    </xf>
    <xf numFmtId="0" fontId="6" fillId="0" borderId="64" xfId="0" applyFont="1" applyBorder="1" applyAlignment="1">
      <alignment horizontal="left" vertical="top" wrapText="1"/>
    </xf>
    <xf numFmtId="0" fontId="9" fillId="0" borderId="62" xfId="0" applyFont="1" applyBorder="1" applyAlignment="1">
      <alignment vertical="top" wrapText="1"/>
    </xf>
    <xf numFmtId="0" fontId="9" fillId="0" borderId="55" xfId="0" applyFont="1" applyBorder="1" applyAlignment="1">
      <alignment vertical="top" wrapText="1"/>
    </xf>
    <xf numFmtId="49" fontId="7" fillId="3" borderId="3" xfId="0" applyNumberFormat="1" applyFont="1" applyFill="1" applyBorder="1" applyAlignment="1">
      <alignment horizontal="right" vertical="top"/>
    </xf>
    <xf numFmtId="49" fontId="7" fillId="3" borderId="4" xfId="0" applyNumberFormat="1" applyFont="1" applyFill="1" applyBorder="1" applyAlignment="1">
      <alignment horizontal="right" vertical="top"/>
    </xf>
    <xf numFmtId="49" fontId="7" fillId="3" borderId="31" xfId="0" applyNumberFormat="1" applyFont="1" applyFill="1" applyBorder="1" applyAlignment="1">
      <alignment horizontal="right" vertical="top"/>
    </xf>
    <xf numFmtId="49" fontId="7" fillId="3" borderId="67" xfId="0" applyNumberFormat="1" applyFont="1" applyFill="1" applyBorder="1" applyAlignment="1">
      <alignment horizontal="right" vertical="top"/>
    </xf>
    <xf numFmtId="0" fontId="7" fillId="3" borderId="24" xfId="0" applyFont="1" applyFill="1" applyBorder="1" applyAlignment="1">
      <alignment horizontal="left" vertical="top" wrapText="1"/>
    </xf>
    <xf numFmtId="49" fontId="7" fillId="0" borderId="21" xfId="0" applyNumberFormat="1" applyFont="1" applyBorder="1" applyAlignment="1">
      <alignment horizontal="center" vertical="top"/>
    </xf>
    <xf numFmtId="49" fontId="7" fillId="2" borderId="23" xfId="0" applyNumberFormat="1" applyFont="1" applyFill="1" applyBorder="1" applyAlignment="1">
      <alignment horizontal="right" vertical="top"/>
    </xf>
    <xf numFmtId="49" fontId="7" fillId="2" borderId="24" xfId="0" applyNumberFormat="1" applyFont="1" applyFill="1" applyBorder="1" applyAlignment="1">
      <alignment horizontal="right" vertical="top"/>
    </xf>
    <xf numFmtId="0" fontId="5" fillId="6" borderId="3" xfId="0" applyFont="1" applyFill="1" applyBorder="1" applyAlignment="1">
      <alignment horizontal="right" vertical="top" wrapText="1"/>
    </xf>
    <xf numFmtId="0" fontId="9" fillId="6" borderId="4" xfId="0" applyFont="1" applyFill="1" applyBorder="1" applyAlignment="1">
      <alignment vertical="top" wrapText="1"/>
    </xf>
    <xf numFmtId="0" fontId="9" fillId="6" borderId="23" xfId="0" applyFont="1" applyFill="1" applyBorder="1" applyAlignment="1">
      <alignment vertical="top" wrapText="1"/>
    </xf>
    <xf numFmtId="0" fontId="6" fillId="0" borderId="52" xfId="0" applyFont="1" applyBorder="1" applyAlignment="1">
      <alignment horizontal="left" vertical="top" wrapText="1"/>
    </xf>
    <xf numFmtId="0" fontId="9" fillId="0" borderId="53" xfId="0" applyFont="1" applyBorder="1" applyAlignment="1">
      <alignment vertical="top" wrapText="1"/>
    </xf>
    <xf numFmtId="0" fontId="9" fillId="0" borderId="54" xfId="0" applyFont="1" applyBorder="1" applyAlignment="1">
      <alignment vertical="top" wrapText="1"/>
    </xf>
    <xf numFmtId="0" fontId="2" fillId="6" borderId="28" xfId="0" applyFont="1" applyFill="1" applyBorder="1" applyAlignment="1">
      <alignment horizontal="center" vertical="top"/>
    </xf>
    <xf numFmtId="0" fontId="2" fillId="6" borderId="24" xfId="0" applyFont="1" applyFill="1" applyBorder="1" applyAlignment="1">
      <alignment horizontal="center" vertical="top"/>
    </xf>
    <xf numFmtId="49" fontId="3" fillId="0" borderId="0" xfId="0" applyNumberFormat="1" applyFont="1" applyFill="1" applyBorder="1" applyAlignment="1">
      <alignment horizontal="center" vertical="top" wrapText="1"/>
    </xf>
    <xf numFmtId="49" fontId="2" fillId="0" borderId="68" xfId="0" applyNumberFormat="1" applyFont="1" applyBorder="1" applyAlignment="1">
      <alignment horizontal="center" vertical="top"/>
    </xf>
    <xf numFmtId="49" fontId="2" fillId="0" borderId="43" xfId="0" applyNumberFormat="1" applyFont="1" applyBorder="1" applyAlignment="1">
      <alignment horizontal="center" vertical="top"/>
    </xf>
    <xf numFmtId="49" fontId="7" fillId="0" borderId="10" xfId="0" applyNumberFormat="1" applyFont="1" applyBorder="1" applyAlignment="1">
      <alignment horizontal="center" vertical="top"/>
    </xf>
    <xf numFmtId="49" fontId="7" fillId="0" borderId="31" xfId="0" applyNumberFormat="1" applyFont="1" applyBorder="1" applyAlignment="1">
      <alignment horizontal="center" vertical="top"/>
    </xf>
    <xf numFmtId="0" fontId="36" fillId="0" borderId="69" xfId="0" applyFont="1" applyBorder="1" applyAlignment="1">
      <alignment vertical="top" wrapText="1"/>
    </xf>
    <xf numFmtId="0" fontId="36" fillId="0" borderId="43" xfId="0" applyFont="1" applyBorder="1" applyAlignment="1">
      <alignment vertical="top" wrapText="1"/>
    </xf>
    <xf numFmtId="0" fontId="36" fillId="0" borderId="44" xfId="0" applyFont="1" applyBorder="1" applyAlignment="1">
      <alignment vertical="top" wrapText="1"/>
    </xf>
    <xf numFmtId="0" fontId="12" fillId="0" borderId="11" xfId="0" applyFont="1" applyFill="1" applyBorder="1" applyAlignment="1">
      <alignment horizontal="left" vertical="top" wrapText="1"/>
    </xf>
    <xf numFmtId="49" fontId="7" fillId="3" borderId="23" xfId="0" applyNumberFormat="1" applyFont="1" applyFill="1" applyBorder="1" applyAlignment="1">
      <alignment horizontal="right" vertical="top"/>
    </xf>
    <xf numFmtId="49" fontId="7" fillId="3" borderId="24" xfId="0" applyNumberFormat="1" applyFont="1" applyFill="1" applyBorder="1" applyAlignment="1">
      <alignment horizontal="right" vertical="top"/>
    </xf>
    <xf numFmtId="0" fontId="25" fillId="0" borderId="68" xfId="0" applyFont="1" applyBorder="1" applyAlignment="1">
      <alignment vertical="top" wrapText="1"/>
    </xf>
    <xf numFmtId="0" fontId="8" fillId="0" borderId="69" xfId="0" applyFont="1" applyBorder="1" applyAlignment="1">
      <alignment vertical="top" wrapText="1"/>
    </xf>
    <xf numFmtId="0" fontId="8" fillId="0" borderId="43" xfId="0" applyFont="1" applyBorder="1" applyAlignment="1">
      <alignment vertical="top" wrapText="1"/>
    </xf>
    <xf numFmtId="0" fontId="8" fillId="0" borderId="44" xfId="0" applyFont="1" applyBorder="1" applyAlignment="1">
      <alignment vertical="top" wrapText="1"/>
    </xf>
    <xf numFmtId="0" fontId="9" fillId="0" borderId="21" xfId="0" applyFont="1" applyBorder="1" applyAlignment="1">
      <alignment horizontal="center" vertical="top" wrapText="1"/>
    </xf>
    <xf numFmtId="0" fontId="9" fillId="0" borderId="36" xfId="0" applyFont="1" applyBorder="1" applyAlignment="1">
      <alignment vertical="top" wrapText="1"/>
    </xf>
    <xf numFmtId="0" fontId="9" fillId="0" borderId="68" xfId="0" applyFont="1" applyBorder="1" applyAlignment="1">
      <alignment vertical="top" wrapText="1"/>
    </xf>
    <xf numFmtId="49" fontId="7" fillId="3" borderId="23" xfId="0" applyNumberFormat="1" applyFont="1" applyFill="1" applyBorder="1" applyAlignment="1">
      <alignment horizontal="left" vertical="top"/>
    </xf>
    <xf numFmtId="49" fontId="7" fillId="3" borderId="24" xfId="0" applyNumberFormat="1" applyFont="1" applyFill="1" applyBorder="1" applyAlignment="1">
      <alignment horizontal="left" vertical="top"/>
    </xf>
    <xf numFmtId="49" fontId="7" fillId="0" borderId="21" xfId="0" applyNumberFormat="1" applyFont="1" applyBorder="1" applyAlignment="1">
      <alignment horizontal="center" vertical="top" wrapText="1"/>
    </xf>
    <xf numFmtId="0" fontId="12" fillId="0" borderId="22" xfId="0" applyFont="1" applyFill="1" applyBorder="1" applyAlignment="1">
      <alignment horizontal="left" vertical="top" wrapText="1"/>
    </xf>
    <xf numFmtId="49" fontId="7" fillId="6" borderId="24" xfId="0" applyNumberFormat="1" applyFont="1" applyFill="1" applyBorder="1" applyAlignment="1">
      <alignment horizontal="right" vertical="top"/>
    </xf>
    <xf numFmtId="0" fontId="5" fillId="0" borderId="28" xfId="0" applyFont="1" applyBorder="1" applyAlignment="1">
      <alignment horizontal="center"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0" fontId="28" fillId="0" borderId="68" xfId="0" applyFont="1" applyBorder="1" applyAlignment="1">
      <alignment vertical="top" wrapText="1"/>
    </xf>
    <xf numFmtId="0" fontId="26" fillId="0" borderId="56" xfId="0" applyFont="1" applyBorder="1" applyAlignment="1">
      <alignment vertical="top" wrapText="1"/>
    </xf>
    <xf numFmtId="0" fontId="26" fillId="0" borderId="46" xfId="0" applyFont="1" applyBorder="1" applyAlignment="1">
      <alignment vertical="top" wrapText="1"/>
    </xf>
    <xf numFmtId="49" fontId="2" fillId="0" borderId="20" xfId="0" applyNumberFormat="1" applyFont="1" applyBorder="1" applyAlignment="1">
      <alignment horizontal="center" vertical="top" wrapText="1"/>
    </xf>
  </cellXfs>
  <cellStyles count="2">
    <cellStyle name="Įprastas" xfId="0" builtinId="0"/>
    <cellStyle name="Įprastas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8"/>
  <sheetViews>
    <sheetView tabSelected="1" workbookViewId="0">
      <selection activeCell="E10" sqref="E10:E12"/>
    </sheetView>
  </sheetViews>
  <sheetFormatPr defaultColWidth="9.109375" defaultRowHeight="10.199999999999999" x14ac:dyDescent="0.25"/>
  <cols>
    <col min="1" max="1" width="2.6640625" style="1" customWidth="1"/>
    <col min="2" max="3" width="2.5546875" style="1" customWidth="1"/>
    <col min="4" max="4" width="23" style="1" customWidth="1"/>
    <col min="5" max="5" width="7" style="2" customWidth="1"/>
    <col min="6" max="6" width="4.44140625" style="1" customWidth="1"/>
    <col min="7" max="7" width="6" style="3" customWidth="1"/>
    <col min="8" max="8" width="6.6640625" style="1" customWidth="1"/>
    <col min="9" max="9" width="6.44140625" style="1" customWidth="1"/>
    <col min="10" max="10" width="6.88671875" style="1" customWidth="1"/>
    <col min="11" max="11" width="18.5546875" style="1" customWidth="1"/>
    <col min="12" max="12" width="4.5546875" style="4" customWidth="1"/>
    <col min="13" max="13" width="4.33203125" style="1" customWidth="1"/>
    <col min="14" max="14" width="12.88671875" style="5" customWidth="1"/>
    <col min="15" max="15" width="24" style="5" customWidth="1"/>
    <col min="16" max="16384" width="9.109375" style="5"/>
  </cols>
  <sheetData>
    <row r="1" spans="1:19" ht="42.6" customHeight="1" x14ac:dyDescent="0.25">
      <c r="D1" s="92"/>
      <c r="E1" s="93"/>
      <c r="F1" s="92"/>
      <c r="G1" s="94"/>
      <c r="H1" s="92"/>
      <c r="I1" s="226"/>
      <c r="J1" s="227"/>
      <c r="K1" s="227"/>
      <c r="L1" s="227"/>
      <c r="M1" s="227"/>
    </row>
    <row r="2" spans="1:19" ht="12.75" customHeight="1" x14ac:dyDescent="0.25">
      <c r="B2" s="8"/>
      <c r="C2" s="8"/>
      <c r="D2" s="257" t="s">
        <v>91</v>
      </c>
      <c r="E2" s="258"/>
      <c r="F2" s="258"/>
      <c r="G2" s="258"/>
      <c r="H2" s="258"/>
      <c r="I2" s="258"/>
      <c r="J2" s="258"/>
      <c r="K2" s="258"/>
      <c r="L2" s="258"/>
      <c r="M2" s="258"/>
      <c r="N2" s="258"/>
      <c r="O2" s="258"/>
      <c r="P2" s="10"/>
      <c r="Q2" s="10"/>
      <c r="R2" s="10"/>
      <c r="S2" s="10"/>
    </row>
    <row r="3" spans="1:19" ht="15.6" customHeight="1" thickBot="1" x14ac:dyDescent="0.3">
      <c r="A3" s="6"/>
      <c r="B3" s="9"/>
      <c r="C3" s="9"/>
      <c r="D3" s="254" t="s">
        <v>121</v>
      </c>
      <c r="E3" s="254"/>
      <c r="F3" s="254"/>
      <c r="G3" s="254"/>
      <c r="H3" s="254"/>
      <c r="I3" s="255"/>
      <c r="J3" s="95"/>
      <c r="K3" s="95"/>
      <c r="L3" s="95"/>
      <c r="M3" s="95"/>
      <c r="N3" s="84"/>
      <c r="O3" s="84"/>
      <c r="P3" s="84"/>
      <c r="Q3" s="84"/>
      <c r="R3" s="84"/>
      <c r="S3" s="84"/>
    </row>
    <row r="4" spans="1:19" ht="1.5" hidden="1" customHeight="1" thickBot="1" x14ac:dyDescent="0.3">
      <c r="L4" s="7"/>
    </row>
    <row r="5" spans="1:19" ht="36.75" customHeight="1" x14ac:dyDescent="0.25">
      <c r="A5" s="270" t="s">
        <v>0</v>
      </c>
      <c r="B5" s="273" t="s">
        <v>1</v>
      </c>
      <c r="C5" s="273" t="s">
        <v>2</v>
      </c>
      <c r="D5" s="276" t="s">
        <v>3</v>
      </c>
      <c r="E5" s="241" t="s">
        <v>4</v>
      </c>
      <c r="F5" s="244" t="s">
        <v>5</v>
      </c>
      <c r="G5" s="300" t="s">
        <v>6</v>
      </c>
      <c r="H5" s="293" t="s">
        <v>47</v>
      </c>
      <c r="I5" s="294"/>
      <c r="J5" s="295"/>
      <c r="K5" s="249" t="s">
        <v>89</v>
      </c>
      <c r="L5" s="250"/>
      <c r="M5" s="250"/>
      <c r="N5" s="261" t="s">
        <v>48</v>
      </c>
      <c r="O5" s="303" t="s">
        <v>40</v>
      </c>
    </row>
    <row r="6" spans="1:19" ht="15" customHeight="1" x14ac:dyDescent="0.25">
      <c r="A6" s="271"/>
      <c r="B6" s="274"/>
      <c r="C6" s="274"/>
      <c r="D6" s="277"/>
      <c r="E6" s="242"/>
      <c r="F6" s="245"/>
      <c r="G6" s="301"/>
      <c r="H6" s="236" t="s">
        <v>93</v>
      </c>
      <c r="I6" s="296" t="s">
        <v>94</v>
      </c>
      <c r="J6" s="298" t="s">
        <v>95</v>
      </c>
      <c r="K6" s="234" t="s">
        <v>3</v>
      </c>
      <c r="L6" s="247"/>
      <c r="M6" s="248"/>
      <c r="N6" s="262"/>
      <c r="O6" s="304"/>
    </row>
    <row r="7" spans="1:19" ht="91.2" customHeight="1" thickBot="1" x14ac:dyDescent="0.3">
      <c r="A7" s="272"/>
      <c r="B7" s="275"/>
      <c r="C7" s="275"/>
      <c r="D7" s="278"/>
      <c r="E7" s="243"/>
      <c r="F7" s="246"/>
      <c r="G7" s="302"/>
      <c r="H7" s="237"/>
      <c r="I7" s="297"/>
      <c r="J7" s="299"/>
      <c r="K7" s="235"/>
      <c r="L7" s="186" t="s">
        <v>41</v>
      </c>
      <c r="M7" s="187" t="s">
        <v>42</v>
      </c>
      <c r="N7" s="263"/>
      <c r="O7" s="305"/>
    </row>
    <row r="8" spans="1:19" ht="13.2" customHeight="1" thickBot="1" x14ac:dyDescent="0.3">
      <c r="A8" s="26" t="s">
        <v>7</v>
      </c>
      <c r="B8" s="238" t="s">
        <v>28</v>
      </c>
      <c r="C8" s="238"/>
      <c r="D8" s="238"/>
      <c r="E8" s="238"/>
      <c r="F8" s="238"/>
      <c r="G8" s="238"/>
      <c r="H8" s="238"/>
      <c r="I8" s="238"/>
      <c r="J8" s="238"/>
      <c r="K8" s="238"/>
      <c r="L8" s="238"/>
      <c r="M8" s="238"/>
      <c r="N8" s="306"/>
      <c r="O8" s="307"/>
      <c r="P8" s="11"/>
      <c r="Q8" s="11"/>
      <c r="R8" s="11"/>
      <c r="S8" s="11"/>
    </row>
    <row r="9" spans="1:19" ht="13.8" customHeight="1" thickBot="1" x14ac:dyDescent="0.3">
      <c r="A9" s="24" t="s">
        <v>7</v>
      </c>
      <c r="B9" s="25" t="s">
        <v>7</v>
      </c>
      <c r="C9" s="239" t="s">
        <v>49</v>
      </c>
      <c r="D9" s="239"/>
      <c r="E9" s="239"/>
      <c r="F9" s="239"/>
      <c r="G9" s="239"/>
      <c r="H9" s="239"/>
      <c r="I9" s="239"/>
      <c r="J9" s="239"/>
      <c r="K9" s="239"/>
      <c r="L9" s="239"/>
      <c r="M9" s="240"/>
      <c r="N9" s="308"/>
      <c r="O9" s="309"/>
      <c r="P9" s="11"/>
      <c r="Q9" s="11"/>
      <c r="R9" s="11"/>
      <c r="S9" s="11"/>
    </row>
    <row r="10" spans="1:19" ht="14.25" customHeight="1" x14ac:dyDescent="0.25">
      <c r="A10" s="279" t="s">
        <v>7</v>
      </c>
      <c r="B10" s="251" t="s">
        <v>7</v>
      </c>
      <c r="C10" s="220" t="s">
        <v>7</v>
      </c>
      <c r="D10" s="228" t="s">
        <v>26</v>
      </c>
      <c r="E10" s="208" t="s">
        <v>21</v>
      </c>
      <c r="F10" s="231" t="s">
        <v>52</v>
      </c>
      <c r="G10" s="13" t="s">
        <v>24</v>
      </c>
      <c r="H10" s="97">
        <v>23</v>
      </c>
      <c r="I10" s="104">
        <v>21.3</v>
      </c>
      <c r="J10" s="108">
        <v>20.9</v>
      </c>
      <c r="K10" s="259" t="s">
        <v>92</v>
      </c>
      <c r="L10" s="27"/>
      <c r="M10" s="182"/>
      <c r="N10" s="264" t="s">
        <v>108</v>
      </c>
      <c r="O10" s="265"/>
      <c r="P10" s="11"/>
      <c r="Q10" s="11"/>
      <c r="R10" s="11"/>
      <c r="S10" s="11"/>
    </row>
    <row r="11" spans="1:19" ht="14.25" customHeight="1" thickBot="1" x14ac:dyDescent="0.3">
      <c r="A11" s="280"/>
      <c r="B11" s="252"/>
      <c r="C11" s="256"/>
      <c r="D11" s="229"/>
      <c r="E11" s="209"/>
      <c r="F11" s="232"/>
      <c r="G11" s="14"/>
      <c r="H11" s="98"/>
      <c r="I11" s="161"/>
      <c r="J11" s="162"/>
      <c r="K11" s="260"/>
      <c r="L11" s="183">
        <v>30</v>
      </c>
      <c r="M11" s="184">
        <v>68</v>
      </c>
      <c r="N11" s="266"/>
      <c r="O11" s="267"/>
      <c r="P11" s="12"/>
      <c r="Q11" s="11"/>
      <c r="R11" s="11"/>
      <c r="S11" s="11"/>
    </row>
    <row r="12" spans="1:19" ht="199.2" customHeight="1" thickBot="1" x14ac:dyDescent="0.3">
      <c r="A12" s="281"/>
      <c r="B12" s="253"/>
      <c r="C12" s="221"/>
      <c r="D12" s="230"/>
      <c r="E12" s="210"/>
      <c r="F12" s="233"/>
      <c r="G12" s="15" t="s">
        <v>8</v>
      </c>
      <c r="H12" s="99">
        <f>H10*1</f>
        <v>23</v>
      </c>
      <c r="I12" s="103">
        <f t="shared" ref="I12:J12" si="0">I10*1</f>
        <v>21.3</v>
      </c>
      <c r="J12" s="109">
        <f t="shared" si="0"/>
        <v>20.9</v>
      </c>
      <c r="K12" s="62" t="s">
        <v>66</v>
      </c>
      <c r="L12" s="183">
        <v>600</v>
      </c>
      <c r="M12" s="184">
        <v>1150</v>
      </c>
      <c r="N12" s="268"/>
      <c r="O12" s="269"/>
      <c r="P12" s="12"/>
      <c r="Q12" s="11"/>
      <c r="R12" s="11"/>
      <c r="S12" s="11"/>
    </row>
    <row r="13" spans="1:19" ht="19.5" customHeight="1" x14ac:dyDescent="0.25">
      <c r="A13" s="279" t="s">
        <v>7</v>
      </c>
      <c r="B13" s="251" t="s">
        <v>7</v>
      </c>
      <c r="C13" s="220" t="s">
        <v>9</v>
      </c>
      <c r="D13" s="205" t="s">
        <v>27</v>
      </c>
      <c r="E13" s="208" t="s">
        <v>21</v>
      </c>
      <c r="F13" s="231" t="s">
        <v>96</v>
      </c>
      <c r="G13" s="13" t="s">
        <v>24</v>
      </c>
      <c r="H13" s="100">
        <v>0</v>
      </c>
      <c r="I13" s="106">
        <v>0</v>
      </c>
      <c r="J13" s="110">
        <v>0</v>
      </c>
      <c r="K13" s="314" t="s">
        <v>29</v>
      </c>
      <c r="L13" s="74" t="s">
        <v>23</v>
      </c>
      <c r="M13" s="87" t="s">
        <v>23</v>
      </c>
      <c r="N13" s="317" t="s">
        <v>105</v>
      </c>
      <c r="O13" s="265"/>
      <c r="P13" s="12"/>
      <c r="Q13" s="11"/>
      <c r="R13" s="11"/>
      <c r="S13" s="11"/>
    </row>
    <row r="14" spans="1:19" ht="21" customHeight="1" thickBot="1" x14ac:dyDescent="0.3">
      <c r="A14" s="281"/>
      <c r="B14" s="253"/>
      <c r="C14" s="221"/>
      <c r="D14" s="207"/>
      <c r="E14" s="210"/>
      <c r="F14" s="233"/>
      <c r="G14" s="15" t="s">
        <v>8</v>
      </c>
      <c r="H14" s="101">
        <f>H13*1</f>
        <v>0</v>
      </c>
      <c r="I14" s="107">
        <f t="shared" ref="I14:J14" si="1">I13*1</f>
        <v>0</v>
      </c>
      <c r="J14" s="111">
        <f t="shared" si="1"/>
        <v>0</v>
      </c>
      <c r="K14" s="315"/>
      <c r="L14" s="75"/>
      <c r="M14" s="88"/>
      <c r="N14" s="268"/>
      <c r="O14" s="269"/>
      <c r="P14" s="12"/>
      <c r="Q14" s="11"/>
      <c r="R14" s="11"/>
      <c r="S14" s="11"/>
    </row>
    <row r="15" spans="1:19" ht="14.25" customHeight="1" x14ac:dyDescent="0.25">
      <c r="A15" s="16" t="s">
        <v>7</v>
      </c>
      <c r="B15" s="17" t="s">
        <v>7</v>
      </c>
      <c r="C15" s="349" t="s">
        <v>19</v>
      </c>
      <c r="D15" s="205" t="s">
        <v>67</v>
      </c>
      <c r="E15" s="208" t="s">
        <v>21</v>
      </c>
      <c r="F15" s="347" t="s">
        <v>52</v>
      </c>
      <c r="G15" s="18" t="s">
        <v>24</v>
      </c>
      <c r="H15" s="102">
        <v>14</v>
      </c>
      <c r="I15" s="105">
        <v>14</v>
      </c>
      <c r="J15" s="112">
        <v>13.3</v>
      </c>
      <c r="K15" s="316" t="s">
        <v>50</v>
      </c>
      <c r="L15" s="96">
        <v>2000</v>
      </c>
      <c r="M15" s="185">
        <v>3100</v>
      </c>
      <c r="N15" s="317" t="s">
        <v>113</v>
      </c>
      <c r="O15" s="265"/>
      <c r="P15" s="12"/>
      <c r="Q15" s="11"/>
      <c r="R15" s="11"/>
      <c r="S15" s="11"/>
    </row>
    <row r="16" spans="1:19" ht="21.6" customHeight="1" thickBot="1" x14ac:dyDescent="0.3">
      <c r="A16" s="22"/>
      <c r="B16" s="23"/>
      <c r="C16" s="350"/>
      <c r="D16" s="207"/>
      <c r="E16" s="210"/>
      <c r="F16" s="348"/>
      <c r="G16" s="15" t="s">
        <v>8</v>
      </c>
      <c r="H16" s="103">
        <f>H15*1</f>
        <v>14</v>
      </c>
      <c r="I16" s="103">
        <f>I15*1</f>
        <v>14</v>
      </c>
      <c r="J16" s="109">
        <f>J15*1</f>
        <v>13.3</v>
      </c>
      <c r="K16" s="260"/>
      <c r="L16" s="28"/>
      <c r="M16" s="85"/>
      <c r="N16" s="268"/>
      <c r="O16" s="269"/>
      <c r="P16" s="12"/>
      <c r="Q16" s="11"/>
      <c r="R16" s="11"/>
      <c r="S16" s="11"/>
    </row>
    <row r="17" spans="1:19" ht="13.2" customHeight="1" thickBot="1" x14ac:dyDescent="0.3">
      <c r="A17" s="29" t="s">
        <v>7</v>
      </c>
      <c r="B17" s="30" t="s">
        <v>7</v>
      </c>
      <c r="C17" s="290" t="s">
        <v>10</v>
      </c>
      <c r="D17" s="291"/>
      <c r="E17" s="291"/>
      <c r="F17" s="291"/>
      <c r="G17" s="292"/>
      <c r="H17" s="31">
        <f>H16+H12+H14</f>
        <v>37</v>
      </c>
      <c r="I17" s="31">
        <f>I16+I12+I14</f>
        <v>35.299999999999997</v>
      </c>
      <c r="J17" s="31">
        <f>J16+J12+J14</f>
        <v>34.200000000000003</v>
      </c>
      <c r="K17" s="32"/>
      <c r="L17" s="33"/>
      <c r="M17" s="33"/>
      <c r="N17" s="310"/>
      <c r="O17" s="311"/>
      <c r="P17" s="11"/>
      <c r="Q17" s="11"/>
      <c r="R17" s="11"/>
      <c r="S17" s="11"/>
    </row>
    <row r="18" spans="1:19" ht="11.4" customHeight="1" thickBot="1" x14ac:dyDescent="0.3">
      <c r="A18" s="29" t="s">
        <v>7</v>
      </c>
      <c r="B18" s="163" t="s">
        <v>9</v>
      </c>
      <c r="C18" s="288" t="s">
        <v>25</v>
      </c>
      <c r="D18" s="289"/>
      <c r="E18" s="289"/>
      <c r="F18" s="289"/>
      <c r="G18" s="289"/>
      <c r="H18" s="289"/>
      <c r="I18" s="289"/>
      <c r="J18" s="289"/>
      <c r="K18" s="289"/>
      <c r="L18" s="289"/>
      <c r="M18" s="289"/>
      <c r="N18" s="312"/>
      <c r="O18" s="313"/>
      <c r="P18" s="11"/>
      <c r="Q18" s="11"/>
      <c r="R18" s="11"/>
      <c r="S18" s="11"/>
    </row>
    <row r="19" spans="1:19" ht="78" customHeight="1" x14ac:dyDescent="0.25">
      <c r="A19" s="203" t="s">
        <v>7</v>
      </c>
      <c r="B19" s="224" t="s">
        <v>9</v>
      </c>
      <c r="C19" s="220" t="s">
        <v>7</v>
      </c>
      <c r="D19" s="222" t="s">
        <v>30</v>
      </c>
      <c r="E19" s="208" t="s">
        <v>21</v>
      </c>
      <c r="F19" s="282" t="s">
        <v>52</v>
      </c>
      <c r="G19" s="34" t="s">
        <v>24</v>
      </c>
      <c r="H19" s="35">
        <v>10</v>
      </c>
      <c r="I19" s="68">
        <v>14</v>
      </c>
      <c r="J19" s="36">
        <v>12.3</v>
      </c>
      <c r="K19" s="133" t="s">
        <v>31</v>
      </c>
      <c r="L19" s="76">
        <v>2</v>
      </c>
      <c r="M19" s="89">
        <v>2</v>
      </c>
      <c r="N19" s="264" t="s">
        <v>114</v>
      </c>
      <c r="O19" s="265"/>
      <c r="P19" s="12"/>
      <c r="Q19" s="11"/>
      <c r="R19" s="11"/>
      <c r="S19" s="11"/>
    </row>
    <row r="20" spans="1:19" ht="31.2" customHeight="1" x14ac:dyDescent="0.25">
      <c r="A20" s="284"/>
      <c r="B20" s="286"/>
      <c r="C20" s="335"/>
      <c r="D20" s="287"/>
      <c r="E20" s="285"/>
      <c r="F20" s="283"/>
      <c r="G20" s="41"/>
      <c r="H20" s="42"/>
      <c r="I20" s="69"/>
      <c r="J20" s="43"/>
      <c r="K20" s="134" t="s">
        <v>32</v>
      </c>
      <c r="L20" s="77">
        <v>20</v>
      </c>
      <c r="M20" s="189">
        <v>23</v>
      </c>
      <c r="N20" s="266"/>
      <c r="O20" s="267"/>
      <c r="P20" s="12"/>
      <c r="Q20" s="11"/>
      <c r="R20" s="11"/>
      <c r="S20" s="11"/>
    </row>
    <row r="21" spans="1:19" ht="34.799999999999997" customHeight="1" x14ac:dyDescent="0.25">
      <c r="A21" s="284"/>
      <c r="B21" s="286"/>
      <c r="C21" s="335"/>
      <c r="D21" s="287"/>
      <c r="E21" s="285"/>
      <c r="F21" s="283"/>
      <c r="G21" s="41"/>
      <c r="H21" s="42"/>
      <c r="I21" s="69"/>
      <c r="J21" s="43"/>
      <c r="K21" s="135" t="s">
        <v>22</v>
      </c>
      <c r="L21" s="78">
        <v>30</v>
      </c>
      <c r="M21" s="190">
        <v>40</v>
      </c>
      <c r="N21" s="266"/>
      <c r="O21" s="267"/>
      <c r="P21" s="12"/>
      <c r="Q21" s="11"/>
      <c r="R21" s="11"/>
      <c r="S21" s="11"/>
    </row>
    <row r="22" spans="1:19" ht="49.8" customHeight="1" x14ac:dyDescent="0.25">
      <c r="A22" s="284"/>
      <c r="B22" s="286"/>
      <c r="C22" s="335"/>
      <c r="D22" s="287"/>
      <c r="E22" s="285"/>
      <c r="F22" s="283"/>
      <c r="G22" s="41"/>
      <c r="H22" s="42"/>
      <c r="I22" s="69"/>
      <c r="J22" s="70"/>
      <c r="K22" s="44" t="s">
        <v>33</v>
      </c>
      <c r="L22" s="77">
        <v>2</v>
      </c>
      <c r="M22" s="189">
        <v>3</v>
      </c>
      <c r="N22" s="266"/>
      <c r="O22" s="267"/>
      <c r="P22" s="12"/>
      <c r="Q22" s="11"/>
      <c r="R22" s="11"/>
      <c r="S22" s="11"/>
    </row>
    <row r="23" spans="1:19" ht="33" customHeight="1" thickBot="1" x14ac:dyDescent="0.3">
      <c r="A23" s="204"/>
      <c r="B23" s="225"/>
      <c r="C23" s="221"/>
      <c r="D23" s="223"/>
      <c r="E23" s="210"/>
      <c r="F23" s="210"/>
      <c r="G23" s="37" t="s">
        <v>8</v>
      </c>
      <c r="H23" s="38">
        <f>H19*1</f>
        <v>10</v>
      </c>
      <c r="I23" s="38">
        <f t="shared" ref="I23:J23" si="2">I19*1</f>
        <v>14</v>
      </c>
      <c r="J23" s="38">
        <f t="shared" si="2"/>
        <v>12.3</v>
      </c>
      <c r="K23" s="45"/>
      <c r="L23" s="79"/>
      <c r="M23" s="191"/>
      <c r="N23" s="268"/>
      <c r="O23" s="269"/>
      <c r="P23" s="12"/>
      <c r="Q23" s="11"/>
      <c r="R23" s="11"/>
      <c r="S23" s="11"/>
    </row>
    <row r="24" spans="1:19" ht="42.6" customHeight="1" x14ac:dyDescent="0.25">
      <c r="A24" s="203" t="s">
        <v>7</v>
      </c>
      <c r="B24" s="224" t="s">
        <v>9</v>
      </c>
      <c r="C24" s="220" t="s">
        <v>9</v>
      </c>
      <c r="D24" s="222" t="s">
        <v>51</v>
      </c>
      <c r="E24" s="208" t="s">
        <v>21</v>
      </c>
      <c r="F24" s="218" t="s">
        <v>52</v>
      </c>
      <c r="G24" s="34" t="s">
        <v>24</v>
      </c>
      <c r="H24" s="35">
        <v>0</v>
      </c>
      <c r="I24" s="71">
        <v>0</v>
      </c>
      <c r="J24" s="72">
        <v>0</v>
      </c>
      <c r="K24" s="164"/>
      <c r="L24" s="76" t="s">
        <v>23</v>
      </c>
      <c r="M24" s="89" t="s">
        <v>23</v>
      </c>
      <c r="N24" s="264" t="s">
        <v>90</v>
      </c>
      <c r="O24" s="351"/>
      <c r="P24" s="12"/>
      <c r="Q24" s="11"/>
      <c r="R24" s="11"/>
      <c r="S24" s="11"/>
    </row>
    <row r="25" spans="1:19" ht="16.2" customHeight="1" thickBot="1" x14ac:dyDescent="0.3">
      <c r="A25" s="204"/>
      <c r="B25" s="225"/>
      <c r="C25" s="221"/>
      <c r="D25" s="223"/>
      <c r="E25" s="210"/>
      <c r="F25" s="219"/>
      <c r="G25" s="37" t="s">
        <v>8</v>
      </c>
      <c r="H25" s="39">
        <f>H24*1</f>
        <v>0</v>
      </c>
      <c r="I25" s="40">
        <f>SUM(I24:I24)</f>
        <v>0</v>
      </c>
      <c r="J25" s="40">
        <f>SUM(J24:J24)</f>
        <v>0</v>
      </c>
      <c r="K25" s="45"/>
      <c r="L25" s="79"/>
      <c r="M25" s="141"/>
      <c r="N25" s="352"/>
      <c r="O25" s="353"/>
      <c r="P25" s="12"/>
      <c r="Q25" s="11"/>
      <c r="R25" s="11"/>
      <c r="S25" s="11"/>
    </row>
    <row r="26" spans="1:19" ht="11.4" customHeight="1" thickBot="1" x14ac:dyDescent="0.3">
      <c r="A26" s="46" t="s">
        <v>7</v>
      </c>
      <c r="B26" s="47" t="s">
        <v>9</v>
      </c>
      <c r="C26" s="330" t="s">
        <v>10</v>
      </c>
      <c r="D26" s="331"/>
      <c r="E26" s="332"/>
      <c r="F26" s="332"/>
      <c r="G26" s="333"/>
      <c r="H26" s="48">
        <f>H25+H23</f>
        <v>10</v>
      </c>
      <c r="I26" s="48">
        <f t="shared" ref="I26:J26" si="3">I25+I23</f>
        <v>14</v>
      </c>
      <c r="J26" s="48">
        <f t="shared" si="3"/>
        <v>12.3</v>
      </c>
      <c r="K26" s="49"/>
      <c r="L26" s="50"/>
      <c r="M26" s="50"/>
      <c r="N26" s="306"/>
      <c r="O26" s="307"/>
      <c r="P26" s="11"/>
      <c r="Q26" s="11"/>
      <c r="R26" s="11"/>
      <c r="S26" s="11"/>
    </row>
    <row r="27" spans="1:19" ht="14.4" customHeight="1" thickBot="1" x14ac:dyDescent="0.3">
      <c r="A27" s="24" t="s">
        <v>7</v>
      </c>
      <c r="B27" s="25" t="s">
        <v>19</v>
      </c>
      <c r="C27" s="240" t="s">
        <v>38</v>
      </c>
      <c r="D27" s="334"/>
      <c r="E27" s="334"/>
      <c r="F27" s="334"/>
      <c r="G27" s="334"/>
      <c r="H27" s="334"/>
      <c r="I27" s="334"/>
      <c r="J27" s="334"/>
      <c r="K27" s="334"/>
      <c r="L27" s="334"/>
      <c r="M27" s="334"/>
      <c r="N27" s="308"/>
      <c r="O27" s="309"/>
      <c r="P27" s="11"/>
      <c r="Q27" s="11"/>
      <c r="R27" s="11"/>
      <c r="S27" s="11"/>
    </row>
    <row r="28" spans="1:19" ht="22.2" customHeight="1" x14ac:dyDescent="0.25">
      <c r="A28" s="16" t="s">
        <v>7</v>
      </c>
      <c r="B28" s="17" t="s">
        <v>19</v>
      </c>
      <c r="C28" s="216" t="s">
        <v>7</v>
      </c>
      <c r="D28" s="205" t="s">
        <v>34</v>
      </c>
      <c r="E28" s="208" t="s">
        <v>21</v>
      </c>
      <c r="F28" s="211" t="s">
        <v>52</v>
      </c>
      <c r="G28" s="214" t="s">
        <v>24</v>
      </c>
      <c r="H28" s="71">
        <v>13</v>
      </c>
      <c r="I28" s="118">
        <v>19.5</v>
      </c>
      <c r="J28" s="36">
        <v>18.7</v>
      </c>
      <c r="K28" s="53" t="s">
        <v>97</v>
      </c>
      <c r="L28" s="80" t="s">
        <v>23</v>
      </c>
      <c r="M28" s="90" t="s">
        <v>23</v>
      </c>
      <c r="N28" s="264" t="s">
        <v>111</v>
      </c>
      <c r="O28" s="265"/>
      <c r="P28" s="12"/>
      <c r="Q28" s="11"/>
      <c r="R28" s="11"/>
      <c r="S28" s="11"/>
    </row>
    <row r="29" spans="1:19" ht="20.399999999999999" customHeight="1" x14ac:dyDescent="0.25">
      <c r="A29" s="19"/>
      <c r="B29" s="20"/>
      <c r="C29" s="361"/>
      <c r="D29" s="206"/>
      <c r="E29" s="209"/>
      <c r="F29" s="212"/>
      <c r="G29" s="215"/>
      <c r="H29" s="117"/>
      <c r="I29" s="119"/>
      <c r="J29" s="115"/>
      <c r="K29" s="81"/>
      <c r="L29" s="73"/>
      <c r="M29" s="86"/>
      <c r="N29" s="266"/>
      <c r="O29" s="267"/>
      <c r="P29" s="12"/>
      <c r="Q29" s="11"/>
      <c r="R29" s="11"/>
      <c r="S29" s="11"/>
    </row>
    <row r="30" spans="1:19" ht="17.399999999999999" customHeight="1" thickBot="1" x14ac:dyDescent="0.3">
      <c r="A30" s="52"/>
      <c r="B30" s="23"/>
      <c r="C30" s="217"/>
      <c r="D30" s="207"/>
      <c r="E30" s="210"/>
      <c r="F30" s="213"/>
      <c r="G30" s="55" t="s">
        <v>8</v>
      </c>
      <c r="H30" s="83">
        <f>H28*1</f>
        <v>13</v>
      </c>
      <c r="I30" s="120">
        <f t="shared" ref="I30:J30" si="4">I28*1</f>
        <v>19.5</v>
      </c>
      <c r="J30" s="116">
        <f t="shared" si="4"/>
        <v>18.7</v>
      </c>
      <c r="K30" s="62"/>
      <c r="L30" s="28"/>
      <c r="M30" s="85"/>
      <c r="N30" s="268"/>
      <c r="O30" s="269"/>
      <c r="P30" s="12"/>
      <c r="Q30" s="11"/>
      <c r="R30" s="11"/>
      <c r="S30" s="11"/>
    </row>
    <row r="31" spans="1:19" ht="23.4" customHeight="1" x14ac:dyDescent="0.25">
      <c r="A31" s="16" t="s">
        <v>7</v>
      </c>
      <c r="B31" s="17" t="s">
        <v>19</v>
      </c>
      <c r="C31" s="216" t="s">
        <v>9</v>
      </c>
      <c r="D31" s="205" t="s">
        <v>98</v>
      </c>
      <c r="E31" s="208" t="s">
        <v>21</v>
      </c>
      <c r="F31" s="211" t="s">
        <v>52</v>
      </c>
      <c r="G31" s="136" t="s">
        <v>24</v>
      </c>
      <c r="H31" s="71">
        <v>20</v>
      </c>
      <c r="I31" s="118">
        <v>20</v>
      </c>
      <c r="J31" s="36">
        <v>20</v>
      </c>
      <c r="K31" s="113" t="s">
        <v>106</v>
      </c>
      <c r="L31" s="82">
        <v>1</v>
      </c>
      <c r="M31" s="91">
        <v>1</v>
      </c>
      <c r="N31" s="264" t="s">
        <v>107</v>
      </c>
      <c r="O31" s="265"/>
      <c r="P31" s="12"/>
      <c r="Q31" s="11"/>
      <c r="R31" s="11"/>
      <c r="S31" s="11"/>
    </row>
    <row r="32" spans="1:19" ht="9.6" customHeight="1" thickBot="1" x14ac:dyDescent="0.3">
      <c r="A32" s="52"/>
      <c r="B32" s="23"/>
      <c r="C32" s="217"/>
      <c r="D32" s="207"/>
      <c r="E32" s="210"/>
      <c r="F32" s="213"/>
      <c r="G32" s="55" t="s">
        <v>8</v>
      </c>
      <c r="H32" s="83">
        <f>H31*1</f>
        <v>20</v>
      </c>
      <c r="I32" s="120">
        <f t="shared" ref="I32:J32" si="5">I31*1</f>
        <v>20</v>
      </c>
      <c r="J32" s="116">
        <f t="shared" si="5"/>
        <v>20</v>
      </c>
      <c r="K32" s="63"/>
      <c r="L32" s="28"/>
      <c r="M32" s="85"/>
      <c r="N32" s="268"/>
      <c r="O32" s="269"/>
      <c r="P32" s="12"/>
      <c r="Q32" s="11"/>
      <c r="R32" s="11"/>
      <c r="S32" s="11"/>
    </row>
    <row r="33" spans="1:19" ht="43.95" customHeight="1" x14ac:dyDescent="0.25">
      <c r="A33" s="16" t="s">
        <v>7</v>
      </c>
      <c r="B33" s="17" t="s">
        <v>19</v>
      </c>
      <c r="C33" s="216" t="s">
        <v>19</v>
      </c>
      <c r="D33" s="205" t="s">
        <v>35</v>
      </c>
      <c r="E33" s="208" t="s">
        <v>21</v>
      </c>
      <c r="F33" s="211" t="s">
        <v>109</v>
      </c>
      <c r="G33" s="136" t="s">
        <v>24</v>
      </c>
      <c r="H33" s="71">
        <v>62.6</v>
      </c>
      <c r="I33" s="118">
        <v>49.7</v>
      </c>
      <c r="J33" s="36">
        <v>44</v>
      </c>
      <c r="K33" s="113" t="s">
        <v>37</v>
      </c>
      <c r="L33" s="82">
        <v>4</v>
      </c>
      <c r="M33" s="91">
        <v>9</v>
      </c>
      <c r="N33" s="264" t="s">
        <v>112</v>
      </c>
      <c r="O33" s="265"/>
      <c r="P33" s="12"/>
      <c r="Q33" s="11"/>
      <c r="R33" s="11"/>
      <c r="S33" s="11"/>
    </row>
    <row r="34" spans="1:19" ht="53.4" customHeight="1" thickBot="1" x14ac:dyDescent="0.3">
      <c r="A34" s="52"/>
      <c r="B34" s="23"/>
      <c r="C34" s="217"/>
      <c r="D34" s="207"/>
      <c r="E34" s="210"/>
      <c r="F34" s="213"/>
      <c r="G34" s="55" t="s">
        <v>8</v>
      </c>
      <c r="H34" s="83">
        <f>H33*1</f>
        <v>62.6</v>
      </c>
      <c r="I34" s="120">
        <f t="shared" ref="I34:J34" si="6">I33*1</f>
        <v>49.7</v>
      </c>
      <c r="J34" s="116">
        <f t="shared" si="6"/>
        <v>44</v>
      </c>
      <c r="K34" s="63"/>
      <c r="L34" s="28"/>
      <c r="M34" s="140"/>
      <c r="N34" s="268"/>
      <c r="O34" s="269"/>
      <c r="P34" s="12"/>
      <c r="Q34" s="11"/>
      <c r="R34" s="11"/>
      <c r="S34" s="11"/>
    </row>
    <row r="35" spans="1:19" ht="21" customHeight="1" x14ac:dyDescent="0.25">
      <c r="A35" s="16" t="s">
        <v>7</v>
      </c>
      <c r="B35" s="17" t="s">
        <v>19</v>
      </c>
      <c r="C35" s="216" t="s">
        <v>20</v>
      </c>
      <c r="D35" s="354" t="s">
        <v>36</v>
      </c>
      <c r="E35" s="208" t="s">
        <v>21</v>
      </c>
      <c r="F35" s="211" t="s">
        <v>110</v>
      </c>
      <c r="G35" s="136" t="s">
        <v>24</v>
      </c>
      <c r="H35" s="71">
        <v>5</v>
      </c>
      <c r="I35" s="118">
        <v>7.5</v>
      </c>
      <c r="J35" s="36">
        <v>7.5</v>
      </c>
      <c r="K35" s="64" t="s">
        <v>39</v>
      </c>
      <c r="L35" s="80">
        <v>2</v>
      </c>
      <c r="M35" s="90">
        <v>2</v>
      </c>
      <c r="N35" s="264" t="s">
        <v>115</v>
      </c>
      <c r="O35" s="358"/>
      <c r="P35" s="12"/>
      <c r="Q35" s="11"/>
      <c r="R35" s="11"/>
      <c r="S35" s="11"/>
    </row>
    <row r="36" spans="1:19" ht="27.6" customHeight="1" thickBot="1" x14ac:dyDescent="0.3">
      <c r="A36" s="52"/>
      <c r="B36" s="23"/>
      <c r="C36" s="217"/>
      <c r="D36" s="207"/>
      <c r="E36" s="210"/>
      <c r="F36" s="213"/>
      <c r="G36" s="55" t="s">
        <v>8</v>
      </c>
      <c r="H36" s="83">
        <f>H35*1</f>
        <v>5</v>
      </c>
      <c r="I36" s="120">
        <f t="shared" ref="I36:J36" si="7">I35*1</f>
        <v>7.5</v>
      </c>
      <c r="J36" s="116">
        <f t="shared" si="7"/>
        <v>7.5</v>
      </c>
      <c r="K36" s="62"/>
      <c r="L36" s="28"/>
      <c r="M36" s="85"/>
      <c r="N36" s="359"/>
      <c r="O36" s="360"/>
      <c r="P36" s="12"/>
      <c r="Q36" s="11"/>
      <c r="R36" s="11"/>
      <c r="S36" s="11"/>
    </row>
    <row r="37" spans="1:19" ht="14.25" hidden="1" customHeight="1" thickBot="1" x14ac:dyDescent="0.3">
      <c r="A37" s="142"/>
      <c r="B37" s="139"/>
      <c r="C37" s="145"/>
      <c r="D37" s="146"/>
      <c r="E37" s="147"/>
      <c r="F37" s="148"/>
      <c r="G37" s="143" t="s">
        <v>8</v>
      </c>
      <c r="H37" s="149" t="e">
        <f>#REF!</f>
        <v>#REF!</v>
      </c>
      <c r="I37" s="150" t="e">
        <f>#REF!+#REF!</f>
        <v>#REF!</v>
      </c>
      <c r="J37" s="144" t="e">
        <f>#REF!+#REF!</f>
        <v>#REF!</v>
      </c>
      <c r="K37" s="151"/>
      <c r="L37" s="152"/>
      <c r="M37" s="153"/>
      <c r="N37" s="154"/>
      <c r="O37" s="138"/>
      <c r="P37" s="12"/>
      <c r="Q37" s="11"/>
      <c r="R37" s="11"/>
      <c r="S37" s="11"/>
    </row>
    <row r="38" spans="1:19" ht="14.25" customHeight="1" thickBot="1" x14ac:dyDescent="0.3">
      <c r="A38" s="22" t="s">
        <v>7</v>
      </c>
      <c r="B38" s="56" t="s">
        <v>19</v>
      </c>
      <c r="C38" s="355" t="s">
        <v>10</v>
      </c>
      <c r="D38" s="356"/>
      <c r="E38" s="356"/>
      <c r="F38" s="356"/>
      <c r="G38" s="356"/>
      <c r="H38" s="57">
        <f>H30+H36+H34+H32</f>
        <v>100.6</v>
      </c>
      <c r="I38" s="57">
        <f t="shared" ref="I38:J38" si="8">I30+I36+I34+I32</f>
        <v>96.7</v>
      </c>
      <c r="J38" s="57">
        <f t="shared" si="8"/>
        <v>90.2</v>
      </c>
      <c r="K38" s="58"/>
      <c r="L38" s="59"/>
      <c r="M38" s="59"/>
      <c r="N38" s="357"/>
      <c r="O38" s="311"/>
    </row>
    <row r="39" spans="1:19" ht="14.25" customHeight="1" thickBot="1" x14ac:dyDescent="0.3">
      <c r="A39" s="24" t="s">
        <v>7</v>
      </c>
      <c r="B39" s="336" t="s">
        <v>11</v>
      </c>
      <c r="C39" s="337"/>
      <c r="D39" s="337"/>
      <c r="E39" s="337"/>
      <c r="F39" s="337"/>
      <c r="G39" s="337"/>
      <c r="H39" s="60">
        <f>H38+H26+H17</f>
        <v>147.6</v>
      </c>
      <c r="I39" s="60">
        <f>I38+I26+I17</f>
        <v>146</v>
      </c>
      <c r="J39" s="60">
        <f>J38+J26+J17</f>
        <v>136.69999999999999</v>
      </c>
      <c r="K39" s="61"/>
      <c r="L39" s="51"/>
      <c r="M39" s="51"/>
      <c r="N39" s="312"/>
      <c r="O39" s="313"/>
    </row>
    <row r="40" spans="1:19" ht="11.4" customHeight="1" thickBot="1" x14ac:dyDescent="0.3">
      <c r="A40" s="26" t="s">
        <v>9</v>
      </c>
      <c r="B40" s="238" t="s">
        <v>53</v>
      </c>
      <c r="C40" s="238"/>
      <c r="D40" s="238"/>
      <c r="E40" s="238"/>
      <c r="F40" s="238"/>
      <c r="G40" s="238"/>
      <c r="H40" s="238"/>
      <c r="I40" s="238"/>
      <c r="J40" s="238"/>
      <c r="K40" s="238"/>
      <c r="L40" s="238"/>
      <c r="M40" s="238"/>
      <c r="N40" s="357"/>
      <c r="O40" s="311"/>
    </row>
    <row r="41" spans="1:19" ht="14.25" customHeight="1" thickBot="1" x14ac:dyDescent="0.3">
      <c r="A41" s="24" t="s">
        <v>9</v>
      </c>
      <c r="B41" s="25" t="s">
        <v>7</v>
      </c>
      <c r="C41" s="239" t="s">
        <v>54</v>
      </c>
      <c r="D41" s="239"/>
      <c r="E41" s="239"/>
      <c r="F41" s="239"/>
      <c r="G41" s="239"/>
      <c r="H41" s="239"/>
      <c r="I41" s="239"/>
      <c r="J41" s="239"/>
      <c r="K41" s="239"/>
      <c r="L41" s="239"/>
      <c r="M41" s="240"/>
      <c r="N41" s="312"/>
      <c r="O41" s="313"/>
    </row>
    <row r="42" spans="1:19" ht="37.950000000000003" customHeight="1" x14ac:dyDescent="0.25">
      <c r="A42" s="16" t="s">
        <v>9</v>
      </c>
      <c r="B42" s="17" t="s">
        <v>7</v>
      </c>
      <c r="C42" s="216" t="s">
        <v>7</v>
      </c>
      <c r="D42" s="205" t="s">
        <v>55</v>
      </c>
      <c r="E42" s="208" t="s">
        <v>21</v>
      </c>
      <c r="F42" s="211" t="s">
        <v>99</v>
      </c>
      <c r="G42" s="136" t="s">
        <v>24</v>
      </c>
      <c r="H42" s="71">
        <v>2.8</v>
      </c>
      <c r="I42" s="118">
        <v>2.8</v>
      </c>
      <c r="J42" s="36">
        <v>2.8</v>
      </c>
      <c r="K42" s="113" t="s">
        <v>58</v>
      </c>
      <c r="L42" s="194" t="s">
        <v>23</v>
      </c>
      <c r="M42" s="195" t="s">
        <v>23</v>
      </c>
      <c r="N42" s="264" t="s">
        <v>116</v>
      </c>
      <c r="O42" s="265"/>
    </row>
    <row r="43" spans="1:19" ht="23.4" customHeight="1" thickBot="1" x14ac:dyDescent="0.3">
      <c r="A43" s="52"/>
      <c r="B43" s="23"/>
      <c r="C43" s="217"/>
      <c r="D43" s="207"/>
      <c r="E43" s="210"/>
      <c r="F43" s="213"/>
      <c r="G43" s="55" t="s">
        <v>8</v>
      </c>
      <c r="H43" s="83">
        <f>H42*1</f>
        <v>2.8</v>
      </c>
      <c r="I43" s="120">
        <f t="shared" ref="I43:J43" si="9">I42*1</f>
        <v>2.8</v>
      </c>
      <c r="J43" s="116">
        <f t="shared" si="9"/>
        <v>2.8</v>
      </c>
      <c r="K43" s="63"/>
      <c r="L43" s="196"/>
      <c r="M43" s="197"/>
      <c r="N43" s="268"/>
      <c r="O43" s="269"/>
    </row>
    <row r="44" spans="1:19" ht="43.2" customHeight="1" x14ac:dyDescent="0.25">
      <c r="A44" s="16" t="s">
        <v>9</v>
      </c>
      <c r="B44" s="17" t="s">
        <v>7</v>
      </c>
      <c r="C44" s="216" t="s">
        <v>9</v>
      </c>
      <c r="D44" s="205" t="s">
        <v>56</v>
      </c>
      <c r="E44" s="208" t="s">
        <v>21</v>
      </c>
      <c r="F44" s="211" t="s">
        <v>99</v>
      </c>
      <c r="G44" s="136" t="s">
        <v>24</v>
      </c>
      <c r="H44" s="71">
        <v>1.4</v>
      </c>
      <c r="I44" s="118">
        <v>1.4</v>
      </c>
      <c r="J44" s="36">
        <v>1.4</v>
      </c>
      <c r="K44" s="113" t="s">
        <v>59</v>
      </c>
      <c r="L44" s="194">
        <v>2</v>
      </c>
      <c r="M44" s="195">
        <v>3</v>
      </c>
      <c r="N44" s="264" t="s">
        <v>117</v>
      </c>
      <c r="O44" s="265"/>
    </row>
    <row r="45" spans="1:19" ht="17.399999999999999" customHeight="1" thickBot="1" x14ac:dyDescent="0.3">
      <c r="A45" s="52"/>
      <c r="B45" s="23"/>
      <c r="C45" s="217"/>
      <c r="D45" s="207"/>
      <c r="E45" s="210"/>
      <c r="F45" s="213"/>
      <c r="G45" s="55" t="s">
        <v>8</v>
      </c>
      <c r="H45" s="83">
        <f>H44*1</f>
        <v>1.4</v>
      </c>
      <c r="I45" s="120">
        <f t="shared" ref="I45:J45" si="10">I44*1</f>
        <v>1.4</v>
      </c>
      <c r="J45" s="116">
        <f t="shared" si="10"/>
        <v>1.4</v>
      </c>
      <c r="K45" s="63"/>
      <c r="L45" s="196"/>
      <c r="M45" s="197"/>
      <c r="N45" s="268"/>
      <c r="O45" s="269"/>
    </row>
    <row r="46" spans="1:19" ht="91.2" customHeight="1" x14ac:dyDescent="0.25">
      <c r="A46" s="16" t="s">
        <v>9</v>
      </c>
      <c r="B46" s="17" t="s">
        <v>7</v>
      </c>
      <c r="C46" s="216" t="s">
        <v>19</v>
      </c>
      <c r="D46" s="205" t="s">
        <v>57</v>
      </c>
      <c r="E46" s="208" t="s">
        <v>21</v>
      </c>
      <c r="F46" s="211" t="s">
        <v>99</v>
      </c>
      <c r="G46" s="188" t="s">
        <v>24</v>
      </c>
      <c r="H46" s="71">
        <v>21.7</v>
      </c>
      <c r="I46" s="118">
        <v>21.7</v>
      </c>
      <c r="J46" s="36">
        <v>21.7</v>
      </c>
      <c r="K46" s="113" t="s">
        <v>60</v>
      </c>
      <c r="L46" s="194" t="s">
        <v>23</v>
      </c>
      <c r="M46" s="195" t="s">
        <v>23</v>
      </c>
      <c r="N46" s="264" t="s">
        <v>118</v>
      </c>
      <c r="O46" s="265"/>
    </row>
    <row r="47" spans="1:19" ht="28.2" customHeight="1" thickBot="1" x14ac:dyDescent="0.3">
      <c r="A47" s="52"/>
      <c r="B47" s="23"/>
      <c r="C47" s="217"/>
      <c r="D47" s="207"/>
      <c r="E47" s="210"/>
      <c r="F47" s="213"/>
      <c r="G47" s="55" t="s">
        <v>8</v>
      </c>
      <c r="H47" s="83">
        <f>H46*1</f>
        <v>21.7</v>
      </c>
      <c r="I47" s="120">
        <f t="shared" ref="I47:J47" si="11">I46*1</f>
        <v>21.7</v>
      </c>
      <c r="J47" s="54">
        <f t="shared" si="11"/>
        <v>21.7</v>
      </c>
      <c r="K47" s="63"/>
      <c r="L47" s="196"/>
      <c r="M47" s="198"/>
      <c r="N47" s="268"/>
      <c r="O47" s="269"/>
    </row>
    <row r="48" spans="1:19" ht="14.25" customHeight="1" thickBot="1" x14ac:dyDescent="0.3">
      <c r="A48" s="24" t="s">
        <v>9</v>
      </c>
      <c r="B48" s="25" t="s">
        <v>7</v>
      </c>
      <c r="C48" s="355" t="s">
        <v>10</v>
      </c>
      <c r="D48" s="356"/>
      <c r="E48" s="356"/>
      <c r="F48" s="356"/>
      <c r="G48" s="356"/>
      <c r="H48" s="192">
        <f>H42+H46+H44</f>
        <v>25.9</v>
      </c>
      <c r="I48" s="192">
        <f t="shared" ref="I48:J48" si="12">I42+I46+I44</f>
        <v>25.9</v>
      </c>
      <c r="J48" s="192">
        <f t="shared" si="12"/>
        <v>25.9</v>
      </c>
      <c r="K48" s="193"/>
      <c r="L48" s="199"/>
      <c r="M48" s="199"/>
      <c r="N48" s="363"/>
      <c r="O48" s="307"/>
    </row>
    <row r="49" spans="1:19" ht="14.25" customHeight="1" thickBot="1" x14ac:dyDescent="0.3">
      <c r="A49" s="24" t="s">
        <v>9</v>
      </c>
      <c r="B49" s="25" t="s">
        <v>9</v>
      </c>
      <c r="C49" s="364" t="s">
        <v>61</v>
      </c>
      <c r="D49" s="365"/>
      <c r="E49" s="365"/>
      <c r="F49" s="365"/>
      <c r="G49" s="365"/>
      <c r="H49" s="365"/>
      <c r="I49" s="365"/>
      <c r="J49" s="365"/>
      <c r="K49" s="365"/>
      <c r="L49" s="365"/>
      <c r="M49" s="365"/>
      <c r="N49" s="308"/>
      <c r="O49" s="309"/>
    </row>
    <row r="50" spans="1:19" ht="40.799999999999997" customHeight="1" x14ac:dyDescent="0.25">
      <c r="A50" s="16" t="s">
        <v>9</v>
      </c>
      <c r="B50" s="17" t="s">
        <v>9</v>
      </c>
      <c r="C50" s="216" t="s">
        <v>7</v>
      </c>
      <c r="D50" s="354" t="s">
        <v>62</v>
      </c>
      <c r="E50" s="208" t="s">
        <v>21</v>
      </c>
      <c r="F50" s="211" t="s">
        <v>65</v>
      </c>
      <c r="G50" s="18" t="s">
        <v>24</v>
      </c>
      <c r="H50" s="71">
        <v>596.29999999999995</v>
      </c>
      <c r="I50" s="118">
        <v>597.9</v>
      </c>
      <c r="J50" s="36">
        <v>597.9</v>
      </c>
      <c r="K50" s="67" t="s">
        <v>63</v>
      </c>
      <c r="L50" s="194">
        <v>50</v>
      </c>
      <c r="M50" s="200" t="s">
        <v>120</v>
      </c>
      <c r="N50" s="264" t="s">
        <v>119</v>
      </c>
      <c r="O50" s="358"/>
    </row>
    <row r="51" spans="1:19" ht="24" customHeight="1" thickBot="1" x14ac:dyDescent="0.3">
      <c r="A51" s="19"/>
      <c r="B51" s="20"/>
      <c r="C51" s="366"/>
      <c r="D51" s="367"/>
      <c r="E51" s="285"/>
      <c r="F51" s="375"/>
      <c r="G51" s="21" t="s">
        <v>24</v>
      </c>
      <c r="H51" s="122">
        <v>6.6</v>
      </c>
      <c r="I51" s="123">
        <v>6.6</v>
      </c>
      <c r="J51" s="121">
        <v>6.6</v>
      </c>
      <c r="K51" s="114" t="s">
        <v>64</v>
      </c>
      <c r="L51" s="201" t="s">
        <v>23</v>
      </c>
      <c r="M51" s="202" t="s">
        <v>23</v>
      </c>
      <c r="N51" s="359"/>
      <c r="O51" s="360"/>
    </row>
    <row r="52" spans="1:19" ht="13.8" thickBot="1" x14ac:dyDescent="0.3">
      <c r="A52" s="52"/>
      <c r="B52" s="23"/>
      <c r="C52" s="217"/>
      <c r="D52" s="207"/>
      <c r="E52" s="210"/>
      <c r="F52" s="213"/>
      <c r="G52" s="55" t="s">
        <v>8</v>
      </c>
      <c r="H52" s="120">
        <f>H50+H51</f>
        <v>602.9</v>
      </c>
      <c r="I52" s="120">
        <f>I50+I51</f>
        <v>604.5</v>
      </c>
      <c r="J52" s="120">
        <f>J50+J51</f>
        <v>604.5</v>
      </c>
      <c r="K52" s="62"/>
      <c r="L52" s="28"/>
      <c r="M52" s="85"/>
      <c r="N52" s="372"/>
      <c r="O52" s="311"/>
    </row>
    <row r="53" spans="1:19" ht="14.25" customHeight="1" thickBot="1" x14ac:dyDescent="0.3">
      <c r="A53" s="22" t="s">
        <v>9</v>
      </c>
      <c r="B53" s="56" t="s">
        <v>9</v>
      </c>
      <c r="C53" s="355" t="s">
        <v>10</v>
      </c>
      <c r="D53" s="356"/>
      <c r="E53" s="356"/>
      <c r="F53" s="356"/>
      <c r="G53" s="356"/>
      <c r="H53" s="124">
        <f>H52*1</f>
        <v>602.9</v>
      </c>
      <c r="I53" s="124">
        <f>I52*1</f>
        <v>604.5</v>
      </c>
      <c r="J53" s="124">
        <f>J52*1</f>
        <v>604.5</v>
      </c>
      <c r="K53" s="58"/>
      <c r="L53" s="59"/>
      <c r="M53" s="59"/>
      <c r="N53" s="373"/>
      <c r="O53" s="374"/>
    </row>
    <row r="54" spans="1:19" ht="14.25" customHeight="1" thickBot="1" x14ac:dyDescent="0.3">
      <c r="A54" s="24" t="s">
        <v>9</v>
      </c>
      <c r="B54" s="336" t="s">
        <v>11</v>
      </c>
      <c r="C54" s="337"/>
      <c r="D54" s="337"/>
      <c r="E54" s="337"/>
      <c r="F54" s="337"/>
      <c r="G54" s="337"/>
      <c r="H54" s="60">
        <f>H53+H48</f>
        <v>628.79999999999995</v>
      </c>
      <c r="I54" s="60">
        <f>I53+I48</f>
        <v>630.4</v>
      </c>
      <c r="J54" s="60">
        <f>J53+J48</f>
        <v>630.4</v>
      </c>
      <c r="K54" s="61"/>
      <c r="L54" s="51"/>
      <c r="M54" s="51"/>
      <c r="N54" s="373"/>
      <c r="O54" s="374"/>
    </row>
    <row r="55" spans="1:19" ht="14.25" customHeight="1" thickBot="1" x14ac:dyDescent="0.3">
      <c r="A55" s="65"/>
      <c r="B55" s="368" t="s">
        <v>12</v>
      </c>
      <c r="C55" s="368"/>
      <c r="D55" s="368"/>
      <c r="E55" s="368"/>
      <c r="F55" s="368"/>
      <c r="G55" s="368"/>
      <c r="H55" s="66">
        <f>H54+H39</f>
        <v>776.4</v>
      </c>
      <c r="I55" s="66">
        <f>I54+I39</f>
        <v>776.4</v>
      </c>
      <c r="J55" s="66">
        <f>J54+J39</f>
        <v>767.09999999999991</v>
      </c>
      <c r="K55" s="344"/>
      <c r="L55" s="345"/>
      <c r="M55" s="345"/>
      <c r="N55" s="312"/>
      <c r="O55" s="313"/>
      <c r="P55" s="11"/>
      <c r="Q55" s="11"/>
      <c r="R55" s="11"/>
      <c r="S55" s="11"/>
    </row>
    <row r="56" spans="1:19" ht="14.25" customHeight="1" x14ac:dyDescent="0.25">
      <c r="A56" s="155"/>
      <c r="B56" s="156"/>
      <c r="C56" s="156"/>
      <c r="D56" s="156"/>
      <c r="E56" s="156"/>
      <c r="F56" s="156"/>
      <c r="G56" s="156"/>
      <c r="H56" s="157"/>
      <c r="I56" s="157"/>
      <c r="J56" s="157"/>
      <c r="K56" s="158"/>
      <c r="L56" s="158"/>
      <c r="M56" s="158"/>
      <c r="N56" s="138"/>
      <c r="O56" s="138"/>
    </row>
    <row r="57" spans="1:19" ht="17.25" customHeight="1" x14ac:dyDescent="0.25">
      <c r="A57" s="137"/>
      <c r="B57" s="137"/>
      <c r="C57" s="160"/>
      <c r="D57" s="346" t="s">
        <v>13</v>
      </c>
      <c r="E57" s="258"/>
      <c r="F57" s="258"/>
      <c r="G57" s="258"/>
      <c r="H57" s="258"/>
      <c r="I57" s="258"/>
      <c r="J57" s="258"/>
      <c r="K57" s="137"/>
      <c r="L57" s="159"/>
      <c r="M57" s="137"/>
      <c r="N57" s="138"/>
      <c r="O57" s="138"/>
    </row>
    <row r="58" spans="1:19" ht="10.8" thickBot="1" x14ac:dyDescent="0.3">
      <c r="A58" s="137"/>
      <c r="B58" s="137"/>
      <c r="C58" s="137"/>
      <c r="K58" s="137"/>
      <c r="L58" s="159"/>
      <c r="M58" s="137"/>
      <c r="N58" s="138"/>
      <c r="O58" s="138"/>
    </row>
    <row r="59" spans="1:19" ht="72.599999999999994" thickBot="1" x14ac:dyDescent="0.3">
      <c r="A59" s="137"/>
      <c r="B59" s="137"/>
      <c r="C59" s="369" t="s">
        <v>14</v>
      </c>
      <c r="D59" s="370"/>
      <c r="E59" s="370"/>
      <c r="F59" s="370"/>
      <c r="G59" s="371"/>
      <c r="H59" s="165" t="s">
        <v>100</v>
      </c>
      <c r="I59" s="166" t="s">
        <v>101</v>
      </c>
      <c r="J59" s="166" t="s">
        <v>102</v>
      </c>
      <c r="K59" s="137"/>
      <c r="L59" s="159"/>
      <c r="M59" s="137"/>
      <c r="N59" s="138"/>
      <c r="O59" s="138"/>
    </row>
    <row r="60" spans="1:19" ht="13.8" thickBot="1" x14ac:dyDescent="0.3">
      <c r="C60" s="338" t="s">
        <v>15</v>
      </c>
      <c r="D60" s="339"/>
      <c r="E60" s="339"/>
      <c r="F60" s="339"/>
      <c r="G60" s="340"/>
      <c r="H60" s="167">
        <f>H61+H62+H65+H63+H64</f>
        <v>776.4</v>
      </c>
      <c r="I60" s="167">
        <f>I61+I62+I65+I63+I64</f>
        <v>776.4</v>
      </c>
      <c r="J60" s="176">
        <f>J61+J62+J65+J63+J64</f>
        <v>767.1</v>
      </c>
    </row>
    <row r="61" spans="1:19" ht="13.2" x14ac:dyDescent="0.25">
      <c r="C61" s="324" t="s">
        <v>43</v>
      </c>
      <c r="D61" s="325"/>
      <c r="E61" s="325"/>
      <c r="F61" s="325"/>
      <c r="G61" s="362"/>
      <c r="H61" s="168">
        <v>776.4</v>
      </c>
      <c r="I61" s="169">
        <v>776.4</v>
      </c>
      <c r="J61" s="177">
        <v>767.1</v>
      </c>
    </row>
    <row r="62" spans="1:19" ht="13.2" x14ac:dyDescent="0.25">
      <c r="C62" s="327" t="s">
        <v>103</v>
      </c>
      <c r="D62" s="328"/>
      <c r="E62" s="328"/>
      <c r="F62" s="328"/>
      <c r="G62" s="329"/>
      <c r="H62" s="170">
        <v>0</v>
      </c>
      <c r="I62" s="171">
        <v>0</v>
      </c>
      <c r="J62" s="178">
        <v>0</v>
      </c>
    </row>
    <row r="63" spans="1:19" ht="13.2" x14ac:dyDescent="0.25">
      <c r="C63" s="324" t="s">
        <v>44</v>
      </c>
      <c r="D63" s="325"/>
      <c r="E63" s="325"/>
      <c r="F63" s="325"/>
      <c r="G63" s="326"/>
      <c r="H63" s="172">
        <v>0</v>
      </c>
      <c r="I63" s="173">
        <v>0</v>
      </c>
      <c r="J63" s="179">
        <v>0</v>
      </c>
    </row>
    <row r="64" spans="1:19" ht="13.2" x14ac:dyDescent="0.25">
      <c r="C64" s="321" t="s">
        <v>45</v>
      </c>
      <c r="D64" s="322"/>
      <c r="E64" s="322"/>
      <c r="F64" s="322"/>
      <c r="G64" s="323"/>
      <c r="H64" s="172">
        <v>0</v>
      </c>
      <c r="I64" s="173">
        <v>0</v>
      </c>
      <c r="J64" s="179">
        <v>0</v>
      </c>
    </row>
    <row r="65" spans="3:10" ht="13.8" thickBot="1" x14ac:dyDescent="0.3">
      <c r="C65" s="327" t="s">
        <v>104</v>
      </c>
      <c r="D65" s="328"/>
      <c r="E65" s="328"/>
      <c r="F65" s="328"/>
      <c r="G65" s="329"/>
      <c r="H65" s="172">
        <v>0</v>
      </c>
      <c r="I65" s="173">
        <v>0</v>
      </c>
      <c r="J65" s="179">
        <v>0</v>
      </c>
    </row>
    <row r="66" spans="3:10" ht="13.8" thickBot="1" x14ac:dyDescent="0.3">
      <c r="C66" s="338" t="s">
        <v>16</v>
      </c>
      <c r="D66" s="339"/>
      <c r="E66" s="339"/>
      <c r="F66" s="339"/>
      <c r="G66" s="340"/>
      <c r="H66" s="174">
        <f>H67*1</f>
        <v>0</v>
      </c>
      <c r="I66" s="174">
        <f t="shared" ref="I66:J66" si="13">I67*1</f>
        <v>0</v>
      </c>
      <c r="J66" s="180">
        <f t="shared" si="13"/>
        <v>0</v>
      </c>
    </row>
    <row r="67" spans="3:10" ht="13.8" thickBot="1" x14ac:dyDescent="0.3">
      <c r="C67" s="341" t="s">
        <v>46</v>
      </c>
      <c r="D67" s="342"/>
      <c r="E67" s="342"/>
      <c r="F67" s="342"/>
      <c r="G67" s="343"/>
      <c r="H67" s="172"/>
      <c r="I67" s="173"/>
      <c r="J67" s="179"/>
    </row>
    <row r="68" spans="3:10" ht="13.8" thickBot="1" x14ac:dyDescent="0.3">
      <c r="C68" s="318" t="s">
        <v>17</v>
      </c>
      <c r="D68" s="319"/>
      <c r="E68" s="319"/>
      <c r="F68" s="319"/>
      <c r="G68" s="320"/>
      <c r="H68" s="175">
        <f>H66+H60</f>
        <v>776.4</v>
      </c>
      <c r="I68" s="175">
        <f>I66+I60</f>
        <v>776.4</v>
      </c>
      <c r="J68" s="181">
        <f>J66+J60</f>
        <v>767.1</v>
      </c>
    </row>
  </sheetData>
  <mergeCells count="130">
    <mergeCell ref="C61:G61"/>
    <mergeCell ref="N48:O49"/>
    <mergeCell ref="N46:O47"/>
    <mergeCell ref="C49:M49"/>
    <mergeCell ref="C53:G53"/>
    <mergeCell ref="C50:C52"/>
    <mergeCell ref="D50:D52"/>
    <mergeCell ref="E50:E52"/>
    <mergeCell ref="C33:C34"/>
    <mergeCell ref="B55:G55"/>
    <mergeCell ref="B39:G39"/>
    <mergeCell ref="B40:M40"/>
    <mergeCell ref="C41:M41"/>
    <mergeCell ref="E42:E43"/>
    <mergeCell ref="C59:G59"/>
    <mergeCell ref="N52:O55"/>
    <mergeCell ref="F50:F52"/>
    <mergeCell ref="C48:G48"/>
    <mergeCell ref="C46:C47"/>
    <mergeCell ref="D46:D47"/>
    <mergeCell ref="N50:O51"/>
    <mergeCell ref="C44:C45"/>
    <mergeCell ref="D44:D45"/>
    <mergeCell ref="E44:E45"/>
    <mergeCell ref="D15:D16"/>
    <mergeCell ref="N13:O14"/>
    <mergeCell ref="N19:O23"/>
    <mergeCell ref="N24:O25"/>
    <mergeCell ref="N26:O27"/>
    <mergeCell ref="D35:D36"/>
    <mergeCell ref="C38:G38"/>
    <mergeCell ref="D42:D43"/>
    <mergeCell ref="F42:F43"/>
    <mergeCell ref="N40:O41"/>
    <mergeCell ref="N33:O34"/>
    <mergeCell ref="N35:O36"/>
    <mergeCell ref="N28:O30"/>
    <mergeCell ref="C28:C30"/>
    <mergeCell ref="N31:O32"/>
    <mergeCell ref="N38:O39"/>
    <mergeCell ref="N42:O43"/>
    <mergeCell ref="N17:O18"/>
    <mergeCell ref="K13:K14"/>
    <mergeCell ref="K15:K16"/>
    <mergeCell ref="N15:O16"/>
    <mergeCell ref="C68:G68"/>
    <mergeCell ref="C64:G64"/>
    <mergeCell ref="C63:G63"/>
    <mergeCell ref="C62:G62"/>
    <mergeCell ref="C26:G26"/>
    <mergeCell ref="C27:M27"/>
    <mergeCell ref="C19:C23"/>
    <mergeCell ref="B54:G54"/>
    <mergeCell ref="C42:C43"/>
    <mergeCell ref="C66:G66"/>
    <mergeCell ref="C67:G67"/>
    <mergeCell ref="C60:G60"/>
    <mergeCell ref="K55:M55"/>
    <mergeCell ref="E46:E47"/>
    <mergeCell ref="F46:F47"/>
    <mergeCell ref="C65:G65"/>
    <mergeCell ref="F44:F45"/>
    <mergeCell ref="N44:O45"/>
    <mergeCell ref="D57:J57"/>
    <mergeCell ref="E15:E16"/>
    <mergeCell ref="A5:A7"/>
    <mergeCell ref="B5:B7"/>
    <mergeCell ref="C5:C7"/>
    <mergeCell ref="D5:D7"/>
    <mergeCell ref="A10:A12"/>
    <mergeCell ref="A13:A14"/>
    <mergeCell ref="F19:F23"/>
    <mergeCell ref="B13:B14"/>
    <mergeCell ref="A19:A23"/>
    <mergeCell ref="E19:E23"/>
    <mergeCell ref="B19:B23"/>
    <mergeCell ref="D19:D23"/>
    <mergeCell ref="C18:M18"/>
    <mergeCell ref="C13:C14"/>
    <mergeCell ref="E13:E14"/>
    <mergeCell ref="F13:F14"/>
    <mergeCell ref="C17:G17"/>
    <mergeCell ref="D13:D14"/>
    <mergeCell ref="H5:J5"/>
    <mergeCell ref="I6:I7"/>
    <mergeCell ref="J6:J7"/>
    <mergeCell ref="G5:G7"/>
    <mergeCell ref="F15:F16"/>
    <mergeCell ref="C15:C16"/>
    <mergeCell ref="I1:M1"/>
    <mergeCell ref="D10:D12"/>
    <mergeCell ref="E10:E12"/>
    <mergeCell ref="F10:F12"/>
    <mergeCell ref="K6:K7"/>
    <mergeCell ref="H6:H7"/>
    <mergeCell ref="B8:M8"/>
    <mergeCell ref="C9:M9"/>
    <mergeCell ref="E5:E7"/>
    <mergeCell ref="F5:F7"/>
    <mergeCell ref="L6:M6"/>
    <mergeCell ref="K5:M5"/>
    <mergeCell ref="B10:B12"/>
    <mergeCell ref="D3:I3"/>
    <mergeCell ref="C10:C12"/>
    <mergeCell ref="D2:O2"/>
    <mergeCell ref="K10:K11"/>
    <mergeCell ref="N5:N7"/>
    <mergeCell ref="N10:O12"/>
    <mergeCell ref="O5:O7"/>
    <mergeCell ref="N8:O9"/>
    <mergeCell ref="A24:A25"/>
    <mergeCell ref="D28:D30"/>
    <mergeCell ref="E28:E30"/>
    <mergeCell ref="F28:F30"/>
    <mergeCell ref="G28:G29"/>
    <mergeCell ref="F33:F34"/>
    <mergeCell ref="F35:F36"/>
    <mergeCell ref="C35:C36"/>
    <mergeCell ref="F24:F25"/>
    <mergeCell ref="E24:E25"/>
    <mergeCell ref="C24:C25"/>
    <mergeCell ref="D24:D25"/>
    <mergeCell ref="E35:E36"/>
    <mergeCell ref="D33:D34"/>
    <mergeCell ref="E33:E34"/>
    <mergeCell ref="B24:B25"/>
    <mergeCell ref="C31:C32"/>
    <mergeCell ref="D31:D32"/>
    <mergeCell ref="E31:E32"/>
    <mergeCell ref="F31:F32"/>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G14" sqref="G14"/>
    </sheetView>
  </sheetViews>
  <sheetFormatPr defaultRowHeight="13.2" x14ac:dyDescent="0.25"/>
  <cols>
    <col min="2" max="2" width="14.88671875" customWidth="1"/>
    <col min="3" max="3" width="43.5546875" customWidth="1"/>
  </cols>
  <sheetData>
    <row r="2" spans="2:3" ht="13.8" thickBot="1" x14ac:dyDescent="0.3">
      <c r="C2" t="s">
        <v>18</v>
      </c>
    </row>
    <row r="3" spans="2:3" ht="31.8" thickBot="1" x14ac:dyDescent="0.3">
      <c r="B3" s="125" t="s">
        <v>68</v>
      </c>
      <c r="C3" s="126" t="s">
        <v>69</v>
      </c>
    </row>
    <row r="4" spans="2:3" ht="15.6" x14ac:dyDescent="0.25">
      <c r="B4" s="127">
        <v>0</v>
      </c>
      <c r="C4" s="128" t="s">
        <v>70</v>
      </c>
    </row>
    <row r="5" spans="2:3" ht="15.6" x14ac:dyDescent="0.25">
      <c r="B5" s="129">
        <v>1</v>
      </c>
      <c r="C5" s="130" t="s">
        <v>71</v>
      </c>
    </row>
    <row r="6" spans="2:3" ht="15.6" x14ac:dyDescent="0.25">
      <c r="B6" s="129">
        <v>2</v>
      </c>
      <c r="C6" s="130" t="s">
        <v>72</v>
      </c>
    </row>
    <row r="7" spans="2:3" ht="15.6" x14ac:dyDescent="0.25">
      <c r="B7" s="129">
        <v>3</v>
      </c>
      <c r="C7" s="130" t="s">
        <v>73</v>
      </c>
    </row>
    <row r="8" spans="2:3" ht="15.6" x14ac:dyDescent="0.25">
      <c r="B8" s="129">
        <v>4</v>
      </c>
      <c r="C8" s="130" t="s">
        <v>74</v>
      </c>
    </row>
    <row r="9" spans="2:3" ht="15.6" x14ac:dyDescent="0.25">
      <c r="B9" s="129">
        <v>5</v>
      </c>
      <c r="C9" s="130" t="s">
        <v>75</v>
      </c>
    </row>
    <row r="10" spans="2:3" ht="15.6" x14ac:dyDescent="0.25">
      <c r="B10" s="129">
        <v>6</v>
      </c>
      <c r="C10" s="130" t="s">
        <v>76</v>
      </c>
    </row>
    <row r="11" spans="2:3" ht="15.6" x14ac:dyDescent="0.25">
      <c r="B11" s="129">
        <v>7</v>
      </c>
      <c r="C11" s="130" t="s">
        <v>77</v>
      </c>
    </row>
    <row r="12" spans="2:3" ht="15.6" x14ac:dyDescent="0.25">
      <c r="B12" s="129">
        <v>8</v>
      </c>
      <c r="C12" s="130" t="s">
        <v>78</v>
      </c>
    </row>
    <row r="13" spans="2:3" ht="15.6" x14ac:dyDescent="0.25">
      <c r="B13" s="129">
        <v>9</v>
      </c>
      <c r="C13" s="130" t="s">
        <v>79</v>
      </c>
    </row>
    <row r="14" spans="2:3" ht="15.6" x14ac:dyDescent="0.25">
      <c r="B14" s="129">
        <v>10</v>
      </c>
      <c r="C14" s="130" t="s">
        <v>80</v>
      </c>
    </row>
    <row r="15" spans="2:3" ht="31.2" x14ac:dyDescent="0.25">
      <c r="B15" s="129">
        <v>11</v>
      </c>
      <c r="C15" s="130" t="s">
        <v>81</v>
      </c>
    </row>
    <row r="16" spans="2:3" ht="15.6" x14ac:dyDescent="0.25">
      <c r="B16" s="129">
        <v>12</v>
      </c>
      <c r="C16" s="130" t="s">
        <v>82</v>
      </c>
    </row>
    <row r="17" spans="2:3" ht="15.6" x14ac:dyDescent="0.25">
      <c r="B17" s="129">
        <v>13</v>
      </c>
      <c r="C17" s="130" t="s">
        <v>83</v>
      </c>
    </row>
    <row r="18" spans="2:3" ht="15.6" x14ac:dyDescent="0.25">
      <c r="B18" s="129">
        <v>14</v>
      </c>
      <c r="C18" s="130" t="s">
        <v>84</v>
      </c>
    </row>
    <row r="19" spans="2:3" ht="15.6" x14ac:dyDescent="0.25">
      <c r="B19" s="129">
        <v>15</v>
      </c>
      <c r="C19" s="130" t="s">
        <v>85</v>
      </c>
    </row>
    <row r="20" spans="2:3" ht="15.6" x14ac:dyDescent="0.25">
      <c r="B20" s="129">
        <v>16</v>
      </c>
      <c r="C20" s="130" t="s">
        <v>86</v>
      </c>
    </row>
    <row r="21" spans="2:3" ht="15.6" x14ac:dyDescent="0.25">
      <c r="B21" s="129">
        <v>17</v>
      </c>
      <c r="C21" s="130" t="s">
        <v>87</v>
      </c>
    </row>
    <row r="22" spans="2:3" ht="16.2" thickBot="1" x14ac:dyDescent="0.3">
      <c r="B22" s="131">
        <v>18</v>
      </c>
      <c r="C22" s="132" t="s">
        <v>88</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Irma Gritėnienė</dc:creator>
  <cp:lastModifiedBy>Asta Puodžiūnienė</cp:lastModifiedBy>
  <cp:lastPrinted>2018-03-06T09:43:29Z</cp:lastPrinted>
  <dcterms:created xsi:type="dcterms:W3CDTF">1996-10-14T23:33:28Z</dcterms:created>
  <dcterms:modified xsi:type="dcterms:W3CDTF">2018-03-14T11:37:57Z</dcterms:modified>
</cp:coreProperties>
</file>