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7-2019\Ataskaitos 2017\"/>
    </mc:Choice>
  </mc:AlternateContent>
  <bookViews>
    <workbookView xWindow="0" yWindow="0" windowWidth="23040" windowHeight="9372"/>
  </bookViews>
  <sheets>
    <sheet name="Priemonių suvestinė" sheetId="2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H29" i="2" l="1"/>
  <c r="I29" i="2"/>
  <c r="J29" i="2"/>
  <c r="H31" i="2"/>
  <c r="I31" i="2"/>
  <c r="J31" i="2"/>
  <c r="H39" i="2"/>
  <c r="I39" i="2"/>
  <c r="J39" i="2"/>
  <c r="H43" i="2"/>
  <c r="I43" i="2"/>
  <c r="J43" i="2"/>
  <c r="H49" i="2"/>
  <c r="I49" i="2"/>
  <c r="J49" i="2"/>
  <c r="H53" i="2" l="1"/>
  <c r="I53" i="2"/>
  <c r="H17" i="2"/>
  <c r="J17" i="2"/>
  <c r="I17" i="2"/>
  <c r="J25" i="2" l="1"/>
  <c r="I25" i="2"/>
  <c r="H25" i="2"/>
  <c r="J10" i="2"/>
  <c r="I10" i="2"/>
  <c r="H10" i="2"/>
  <c r="J70" i="2"/>
  <c r="I70" i="2"/>
  <c r="H70" i="2"/>
  <c r="J63" i="2"/>
  <c r="I63" i="2"/>
  <c r="H63" i="2"/>
  <c r="J72" i="2" l="1"/>
  <c r="I72" i="2"/>
  <c r="H72" i="2"/>
  <c r="J37" i="2" l="1"/>
  <c r="I37" i="2"/>
  <c r="H37" i="2"/>
  <c r="J33" i="2" l="1"/>
  <c r="I33" i="2"/>
  <c r="H33" i="2"/>
  <c r="I21" i="2" l="1"/>
  <c r="J21" i="2"/>
  <c r="H21" i="2"/>
  <c r="I55" i="2" l="1"/>
  <c r="J55" i="2"/>
  <c r="H55" i="2"/>
  <c r="J35" i="2"/>
  <c r="J40" i="2" s="1"/>
  <c r="I35" i="2"/>
  <c r="I40" i="2" s="1"/>
  <c r="H35" i="2"/>
  <c r="H40" i="2" s="1"/>
  <c r="I23" i="2"/>
  <c r="I26" i="2" s="1"/>
  <c r="J23" i="2"/>
  <c r="J26" i="2" s="1"/>
  <c r="H23" i="2"/>
  <c r="H26" i="2" s="1"/>
  <c r="J12" i="2"/>
  <c r="J13" i="2" s="1"/>
  <c r="I12" i="2"/>
  <c r="I13" i="2" s="1"/>
  <c r="H12" i="2"/>
  <c r="H13" i="2" s="1"/>
  <c r="I45" i="2"/>
  <c r="I47" i="2"/>
  <c r="J53" i="2"/>
  <c r="J45" i="2"/>
  <c r="J47" i="2"/>
  <c r="H45" i="2"/>
  <c r="H47" i="2"/>
  <c r="I50" i="2" l="1"/>
  <c r="J50" i="2"/>
  <c r="H50" i="2"/>
  <c r="J56" i="2"/>
  <c r="I56" i="2"/>
  <c r="H56" i="2"/>
  <c r="I57" i="2" l="1"/>
  <c r="I58" i="2" s="1"/>
  <c r="H57" i="2"/>
  <c r="H58" i="2" s="1"/>
  <c r="J57" i="2"/>
  <c r="J58" i="2" s="1"/>
</calcChain>
</file>

<file path=xl/sharedStrings.xml><?xml version="1.0" encoding="utf-8"?>
<sst xmlns="http://schemas.openxmlformats.org/spreadsheetml/2006/main" count="283" uniqueCount="135">
  <si>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</si>
  <si>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</si>
  <si>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</si>
  <si>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</si>
  <si>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</si>
  <si>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</si>
  <si>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</si>
  <si>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</si>
  <si>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</si>
  <si>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</si>
  <si>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</si>
  <si>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</si>
  <si>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</si>
  <si>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</si>
  <si>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</si>
  <si>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</si>
  <si>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</si>
  <si>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</si>
  <si>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</si>
  <si>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</si>
  <si>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</si>
  <si>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</si>
  <si>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</si>
  <si>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</si>
  <si>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</si>
  <si>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</si>
  <si>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Vaiko teisių apsaugos skyrius</t>
  </si>
  <si>
    <t>Priemonių vykdytojų kodų klasifikatorius</t>
  </si>
  <si>
    <t>Kūno kultūros ir sporto centras</t>
  </si>
  <si>
    <t>APLINKOS APSAUGOS RĖMIMO SPECIALIOJI PROGRAMA (04)</t>
  </si>
  <si>
    <t>Siekti sudaryti prielaidas saugiai aplinkosauginiu požiūriu, švariai, sveikai aplinkai, racionaliai naudoti gamtos išteklius.</t>
  </si>
  <si>
    <t>03</t>
  </si>
  <si>
    <t>04</t>
  </si>
  <si>
    <t>05</t>
  </si>
  <si>
    <t>06</t>
  </si>
  <si>
    <t>07</t>
  </si>
  <si>
    <t>288724610</t>
  </si>
  <si>
    <t>SB(AA)</t>
  </si>
  <si>
    <t>+</t>
  </si>
  <si>
    <t>Įžuvinti Nevėžio upės senvagę</t>
  </si>
  <si>
    <t xml:space="preserve">Įgyvendinti aplinkos monitoringo, prevencines, aplinkos atkūrimo priemones </t>
  </si>
  <si>
    <t>Gerinti aplinkos kokybę aplinkos apsaugos priemonėmis</t>
  </si>
  <si>
    <t>Veisti želdynus ir želdinius, vykdyti jų priežiūrą, tvarkymą, apsaugą, būklės stebėseną ir inventorizaciją</t>
  </si>
  <si>
    <t>Teikti informaciją aktualiomis aplinkos apsaugos temomis</t>
  </si>
  <si>
    <t>Remti švietimo, kitų įstaigų ir organizacijų vykdomus aplinkosaugos švietimo projektus</t>
  </si>
  <si>
    <t>Sudaryti galimybę visų miesto bendrojo lavinimo mokyklų mokiniams ir mokytojams,  ikimokyklinių ugdymo įstaigų vadovams, aplinkosaugos specialistams gauti aplinkosauginius laikraščius, žurnalus, plakatus ir kitą aplinkosauginę literatūrą</t>
  </si>
  <si>
    <t>Organizuoti Žemės dienos, Europos judriosios savaitės, Energetikos dienos renginius</t>
  </si>
  <si>
    <t>Vykdyti pavojų keliančių medžių šalinimo darbus, medžių ir krūmų genėjimo darbus</t>
  </si>
  <si>
    <t>Išvalyti ir sutvarkyti atliekomis užterštas teritorijas, kai neįmanoma nustatyti jų savininkų</t>
  </si>
  <si>
    <t>08</t>
  </si>
  <si>
    <t>11</t>
  </si>
  <si>
    <t>Vykdyti Molainių buvusių filtracijos laukų teritorijos priežiūrą</t>
  </si>
  <si>
    <t>Įsigyti ir įveisti naujus želdinius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</si>
  <si>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</si>
  <si>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</si>
  <si>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</si>
  <si>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</si>
  <si>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</si>
  <si>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</si>
  <si>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</si>
  <si>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Į senvagę suleista baltųjų amūrų ir plačiakakčių (vnt.)</t>
  </si>
  <si>
    <t>Pavojingų atliekų, kai neįmanoma nustatyti teršėjo, tvarkymas (t)</t>
  </si>
  <si>
    <t>Nelegalių šiukšlynų likvidavimas, vnt.</t>
  </si>
  <si>
    <t>Ekologinių incidentų likvidavimas</t>
  </si>
  <si>
    <t>Vykdoma Molainių filtracijos laukų dirvožemio, požeminio ir paviršinio vandens taršos stebėsena, skaičius</t>
  </si>
  <si>
    <t>Paremtų aplinkosauginio švietimo projektų skaičius</t>
  </si>
  <si>
    <t>Užprenumeruotų spaudinių skaičius (leidiniai)</t>
  </si>
  <si>
    <t>Suorganizuota  kasmetinių aplinkosauginių tematinių renginių</t>
  </si>
  <si>
    <t>0,5</t>
  </si>
  <si>
    <t>Sporto skyrius</t>
  </si>
  <si>
    <t>Asignavimai (tūkst. Eur)</t>
  </si>
  <si>
    <t>Informacija apie pasiektus rezultatus, duomenys apie programai skirtų asignavimų panaudojimo tikslingumą</t>
  </si>
  <si>
    <t>Plėsti atliekų tvarkymo infrastruktūrą, tvarkyti atliekas, kurių savininko neįmanoma nustatyti.</t>
  </si>
  <si>
    <t>Naudotų automobilių padangų, surinktų iš miesto bendro naudojimo teritorijų, tvarkymas (t)</t>
  </si>
  <si>
    <t>Vykdyti ekstremalių ekologinių situacijų, avarijų ir incidentų padarinių likvidavimo darbus</t>
  </si>
  <si>
    <t>Įgyvendinti Panevėžio miesto Molainių nuotekų buvusių filtracijos laukų teritorijos monitoringo 2014–2018 metų programą</t>
  </si>
  <si>
    <t>Vykdyta teritorijos priežiūra (ha)</t>
  </si>
  <si>
    <t>Šviesti ir  mokyti visuomenę aplinkosaugos klausimais, remti aplinkosauginio švietimo projektus</t>
  </si>
  <si>
    <t>Pateiktas informacijos paketų skaičius (vnt.)</t>
  </si>
  <si>
    <t>Pašalinti pavojų keliantys medžiai (vnt.)</t>
  </si>
  <si>
    <t>Įsigytų ir įveistų naujų želdinių skaičius (vnt.)</t>
  </si>
  <si>
    <t>E. plėtros skyrius</t>
  </si>
  <si>
    <t>Komunikacijos skyrius</t>
  </si>
  <si>
    <t>Miesto infrastruktūros skyrius</t>
  </si>
  <si>
    <t>Miesto plėtros skyrius</t>
  </si>
  <si>
    <t>Socialinių reikalų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</si>
  <si>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</si>
  <si>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</si>
  <si>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</si>
  <si>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</si>
  <si>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Vidaus administravimo skyrius</t>
  </si>
  <si>
    <t>7</t>
  </si>
  <si>
    <t>Panevėžio miesto savivaldybės metinių komunalinių atliekų susidarymo normų tyrimui atlikti</t>
  </si>
  <si>
    <t>Atliktas komunalinių atliekų susidarymo normų tyrimas</t>
  </si>
  <si>
    <t>09</t>
  </si>
  <si>
    <t>Vykdyti Nevėžio upės vagos priežiūrą</t>
  </si>
  <si>
    <t>13</t>
  </si>
  <si>
    <t>Vykdyti Nevėžio upės vandens kokybės tyrimus ir ekologinį būklės įvertinimą</t>
  </si>
  <si>
    <t>12</t>
  </si>
  <si>
    <t>Sutvarkyti Nevėžio upės pakrantes</t>
  </si>
  <si>
    <t>Sutvarkytos Nevėžio upės pakrantės, (ha)</t>
  </si>
  <si>
    <t>Vykdyta esančių mieste želdynų ir želdinių priežiūra</t>
  </si>
  <si>
    <t>Atlikti vandens kokybės tyrimai, (vnt.)</t>
  </si>
  <si>
    <t>Vykdyta upės vagos priežiūra (nušienauta augmenija), kartai</t>
  </si>
  <si>
    <t>-</t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</si>
  <si>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</si>
  <si>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t>Aplinkosauginius švietimo projektus įgyvendino Kultūros centras Panevėžio bendruomenių rūmai, Panevėžio gamtos mokykla ir kitos švietimo įstaigos.</t>
  </si>
  <si>
    <t>Vertinimo kriterijus</t>
  </si>
  <si>
    <t>2017 m. asignavimų patvirtintas planas</t>
  </si>
  <si>
    <t>2017 m. asignavimų patikslintas planas</t>
  </si>
  <si>
    <t>2017 m. panaudotos lėšos (kasinės išlaidos)</t>
  </si>
  <si>
    <t>2017 m. asigna-vimų patvir-tintas planas</t>
  </si>
  <si>
    <t>2017 m. asigna-vimų patiks-lintas planas</t>
  </si>
  <si>
    <t>2017 m. panau-dotos lėšos (kasinės išlaidos)</t>
  </si>
  <si>
    <r>
      <t xml:space="preserve"> Valstybės  biudžeto lėšos 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>(Valstybės investicijų programoje numatytoms kapitalo investicijoms</t>
    </r>
    <r>
      <rPr>
        <b/>
        <sz val="10"/>
        <rFont val="Times New Roman"/>
        <family val="1"/>
      </rPr>
      <t xml:space="preserve"> VB(VIP)</t>
    </r>
  </si>
  <si>
    <t>Surinkti gatvių valymo atliekas</t>
  </si>
  <si>
    <t>260</t>
  </si>
  <si>
    <t>20</t>
  </si>
  <si>
    <t>35</t>
  </si>
  <si>
    <t>Atliktas komunalinių atliekų susidarymo normų tyrimo duomenų analizė</t>
  </si>
  <si>
    <t>SB(VB)</t>
  </si>
  <si>
    <t>Įsigyti priemones, skirtas komunalinėms atliekoms rūšiuoti jų susidarymo vietose</t>
  </si>
  <si>
    <t>Atliekų konteinerių įsigijimas, vnt.</t>
  </si>
  <si>
    <t>500</t>
  </si>
  <si>
    <r>
      <t xml:space="preserve">Savivaldybės aplinkosapsaugos rėmimo specialiosios programos lėšos </t>
    </r>
    <r>
      <rPr>
        <b/>
        <sz val="10"/>
        <rFont val="Times New Roman"/>
        <family val="1"/>
      </rPr>
      <t>SB(AA)</t>
    </r>
  </si>
  <si>
    <t>PANEVĖŽIO MIESTO SAVIVALDYBĖS 2017 -2019 METŲ VEIKLOS PLANO ĮGYVENDINIMO 2017 METAIS ATASKAITA</t>
  </si>
  <si>
    <t>0</t>
  </si>
  <si>
    <t>Užprenumeruotas laikraštis "Žalioji Lietuva", žurnalai: "Lututė",  "Miškai", "National Geographic Kids", "National Geographic Lietuva" .</t>
  </si>
  <si>
    <t>Neskyrus finansavimo naujų želdinių neįsigyta</t>
  </si>
  <si>
    <t>325</t>
  </si>
  <si>
    <t>2016 m. įleista į Senvagę didesnis kiekis amūrų, nei rekomenduojama. Pakabintos ir  informacinės lentelės "Žvejoti draudžiama".</t>
  </si>
  <si>
    <t>Surinktų gatvių valymo atliekų kiekis, (t)</t>
  </si>
  <si>
    <t>Vykdant viešųjų pirkimų procedūras tiekėjas pasiūlė mažesnę konteinerių kainą.</t>
  </si>
  <si>
    <t>Nevėžio upės pakrantės (naudojant laikiną dumblo sėsdintuvą) bus sutvarkytos 2018 metais.</t>
  </si>
  <si>
    <t>Neprigijusių želdinų atsodinimo paslaugų viešųjų pirkimų procedūros buvo vykdomos tris kartus, bet netasirado nei vieno tiekėjo, ir neprigiję želdiniai nebuvo atsodinti. Jie bus atsodinti 2018 metais.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</si>
</sst>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7"/>
      <name val="Times New Roman"/>
      <family val="1"/>
    </font>
    <font>
      <sz val="7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9"/>
      <name val="Times New Roman"/>
      <family val="1"/>
    </font>
    <font>
      <sz val="9"/>
      <name val="Arial"/>
      <family val="2"/>
      <charset val="186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Arial"/>
      <family val="2"/>
      <charset val="186"/>
    </font>
    <font>
      <sz val="10"/>
      <color rgb="FFFF0000"/>
      <name val="Arial"/>
      <family val="2"/>
    </font>
    <font>
      <sz val="8"/>
      <color rgb="FFFF0000"/>
      <name val="Times New Roman"/>
      <family val="1"/>
      <charset val="186"/>
    </font>
    <font>
      <sz val="10"/>
      <name val="Arial"/>
      <family val="2"/>
    </font>
    <font>
      <b/>
      <sz val="1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38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Fill="1" applyAlignment="1">
      <alignment horizontal="center" vertical="top"/>
    </xf>
    <xf numFmtId="0" fontId="6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right" vertical="top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0" fontId="11" fillId="0" borderId="0" xfId="0" applyFont="1" applyAlignment="1">
      <alignment vertical="top"/>
    </xf>
    <xf numFmtId="0" fontId="11" fillId="0" borderId="0" xfId="0" applyNumberFormat="1" applyFont="1" applyAlignment="1">
      <alignment vertical="top"/>
    </xf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12" fillId="0" borderId="45" xfId="0" applyFont="1" applyBorder="1" applyAlignment="1">
      <alignment vertical="top" wrapText="1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textRotation="90"/>
    </xf>
    <xf numFmtId="0" fontId="6" fillId="0" borderId="43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right" vertical="top" wrapText="1"/>
    </xf>
    <xf numFmtId="0" fontId="8" fillId="0" borderId="0" xfId="0" applyFont="1" applyBorder="1" applyAlignment="1">
      <alignment horizontal="right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164" fontId="6" fillId="0" borderId="11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 wrapText="1"/>
    </xf>
    <xf numFmtId="164" fontId="5" fillId="7" borderId="47" xfId="0" applyNumberFormat="1" applyFont="1" applyFill="1" applyBorder="1" applyAlignment="1">
      <alignment horizontal="center" vertical="center"/>
    </xf>
    <xf numFmtId="164" fontId="5" fillId="7" borderId="20" xfId="0" applyNumberFormat="1" applyFont="1" applyFill="1" applyBorder="1" applyAlignment="1">
      <alignment horizontal="center" vertical="center"/>
    </xf>
    <xf numFmtId="49" fontId="5" fillId="3" borderId="25" xfId="0" applyNumberFormat="1" applyFont="1" applyFill="1" applyBorder="1" applyAlignment="1">
      <alignment horizontal="center" vertical="top"/>
    </xf>
    <xf numFmtId="49" fontId="5" fillId="3" borderId="27" xfId="0" applyNumberFormat="1" applyFont="1" applyFill="1" applyBorder="1" applyAlignment="1">
      <alignment horizontal="center" vertical="top"/>
    </xf>
    <xf numFmtId="164" fontId="6" fillId="0" borderId="10" xfId="0" applyNumberFormat="1" applyFont="1" applyFill="1" applyBorder="1" applyAlignment="1">
      <alignment horizontal="center" vertical="center"/>
    </xf>
    <xf numFmtId="164" fontId="5" fillId="3" borderId="26" xfId="0" applyNumberFormat="1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vertical="top" wrapText="1"/>
    </xf>
    <xf numFmtId="0" fontId="6" fillId="3" borderId="33" xfId="0" applyFont="1" applyFill="1" applyBorder="1" applyAlignment="1">
      <alignment horizontal="center" vertical="top" wrapText="1"/>
    </xf>
    <xf numFmtId="164" fontId="6" fillId="0" borderId="10" xfId="0" applyNumberFormat="1" applyFont="1" applyFill="1" applyBorder="1" applyAlignment="1">
      <alignment horizontal="center" vertical="top"/>
    </xf>
    <xf numFmtId="164" fontId="5" fillId="4" borderId="20" xfId="0" applyNumberFormat="1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left" vertical="top" wrapText="1"/>
    </xf>
    <xf numFmtId="164" fontId="5" fillId="4" borderId="8" xfId="0" applyNumberFormat="1" applyFont="1" applyFill="1" applyBorder="1" applyAlignment="1">
      <alignment horizontal="center" vertical="top"/>
    </xf>
    <xf numFmtId="49" fontId="5" fillId="2" borderId="39" xfId="0" applyNumberFormat="1" applyFont="1" applyFill="1" applyBorder="1" applyAlignment="1">
      <alignment horizontal="center" vertical="top"/>
    </xf>
    <xf numFmtId="49" fontId="5" fillId="3" borderId="40" xfId="0" applyNumberFormat="1" applyFont="1" applyFill="1" applyBorder="1" applyAlignment="1">
      <alignment horizontal="center" vertical="top"/>
    </xf>
    <xf numFmtId="49" fontId="5" fillId="3" borderId="2" xfId="0" applyNumberFormat="1" applyFont="1" applyFill="1" applyBorder="1" applyAlignment="1">
      <alignment horizontal="right" vertical="top"/>
    </xf>
    <xf numFmtId="49" fontId="5" fillId="3" borderId="27" xfId="0" applyNumberFormat="1" applyFont="1" applyFill="1" applyBorder="1" applyAlignment="1">
      <alignment horizontal="right" vertical="top"/>
    </xf>
    <xf numFmtId="49" fontId="6" fillId="0" borderId="20" xfId="0" applyNumberFormat="1" applyFont="1" applyBorder="1" applyAlignment="1">
      <alignment horizontal="center" vertical="top"/>
    </xf>
    <xf numFmtId="49" fontId="5" fillId="3" borderId="41" xfId="0" applyNumberFormat="1" applyFont="1" applyFill="1" applyBorder="1" applyAlignment="1">
      <alignment horizontal="right" vertical="top"/>
    </xf>
    <xf numFmtId="164" fontId="5" fillId="3" borderId="2" xfId="0" applyNumberFormat="1" applyFont="1" applyFill="1" applyBorder="1" applyAlignment="1">
      <alignment horizontal="center" vertical="top"/>
    </xf>
    <xf numFmtId="0" fontId="6" fillId="3" borderId="42" xfId="0" applyFont="1" applyFill="1" applyBorder="1" applyAlignment="1">
      <alignment vertical="top" wrapText="1"/>
    </xf>
    <xf numFmtId="0" fontId="6" fillId="3" borderId="42" xfId="0" applyFont="1" applyFill="1" applyBorder="1" applyAlignment="1">
      <alignment horizontal="center" vertical="top" wrapText="1"/>
    </xf>
    <xf numFmtId="164" fontId="6" fillId="5" borderId="28" xfId="0" applyNumberFormat="1" applyFont="1" applyFill="1" applyBorder="1" applyAlignment="1">
      <alignment horizontal="center" vertical="top" wrapText="1"/>
    </xf>
    <xf numFmtId="164" fontId="6" fillId="5" borderId="6" xfId="0" applyNumberFormat="1" applyFont="1" applyFill="1" applyBorder="1" applyAlignment="1">
      <alignment horizontal="center" vertical="top" wrapText="1"/>
    </xf>
    <xf numFmtId="0" fontId="6" fillId="3" borderId="39" xfId="0" applyFont="1" applyFill="1" applyBorder="1" applyAlignment="1">
      <alignment horizontal="center" vertical="top" wrapText="1"/>
    </xf>
    <xf numFmtId="0" fontId="6" fillId="9" borderId="39" xfId="0" applyFont="1" applyFill="1" applyBorder="1" applyAlignment="1">
      <alignment vertical="top"/>
    </xf>
    <xf numFmtId="0" fontId="6" fillId="9" borderId="42" xfId="0" applyFont="1" applyFill="1" applyBorder="1" applyAlignment="1">
      <alignment vertical="top"/>
    </xf>
    <xf numFmtId="49" fontId="5" fillId="6" borderId="2" xfId="0" applyNumberFormat="1" applyFont="1" applyFill="1" applyBorder="1" applyAlignment="1">
      <alignment horizontal="center" vertical="top"/>
    </xf>
    <xf numFmtId="0" fontId="6" fillId="6" borderId="39" xfId="0" applyFont="1" applyFill="1" applyBorder="1" applyAlignment="1">
      <alignment horizontal="center" vertical="top"/>
    </xf>
    <xf numFmtId="0" fontId="6" fillId="6" borderId="42" xfId="0" applyFont="1" applyFill="1" applyBorder="1" applyAlignment="1">
      <alignment horizontal="center" vertical="top"/>
    </xf>
    <xf numFmtId="164" fontId="5" fillId="6" borderId="38" xfId="0" applyNumberFormat="1" applyFont="1" applyFill="1" applyBorder="1" applyAlignment="1">
      <alignment horizontal="center" vertical="top"/>
    </xf>
    <xf numFmtId="0" fontId="19" fillId="0" borderId="0" xfId="0" applyFont="1" applyAlignment="1">
      <alignment vertical="top"/>
    </xf>
    <xf numFmtId="0" fontId="19" fillId="0" borderId="0" xfId="0" applyNumberFormat="1" applyFont="1" applyAlignment="1">
      <alignment vertical="top"/>
    </xf>
    <xf numFmtId="0" fontId="19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left"/>
    </xf>
    <xf numFmtId="0" fontId="6" fillId="3" borderId="45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20" fillId="0" borderId="29" xfId="0" applyFont="1" applyBorder="1" applyAlignment="1">
      <alignment horizontal="center" vertical="top" wrapText="1"/>
    </xf>
    <xf numFmtId="0" fontId="7" fillId="4" borderId="38" xfId="0" applyFont="1" applyFill="1" applyBorder="1" applyAlignment="1">
      <alignment horizontal="center" vertical="top"/>
    </xf>
    <xf numFmtId="0" fontId="20" fillId="0" borderId="10" xfId="0" applyFont="1" applyFill="1" applyBorder="1" applyAlignment="1">
      <alignment horizontal="center" vertical="top"/>
    </xf>
    <xf numFmtId="0" fontId="7" fillId="4" borderId="20" xfId="0" applyFont="1" applyFill="1" applyBorder="1" applyAlignment="1">
      <alignment horizontal="center" vertical="top"/>
    </xf>
    <xf numFmtId="0" fontId="20" fillId="0" borderId="28" xfId="0" applyFont="1" applyFill="1" applyBorder="1" applyAlignment="1">
      <alignment vertical="top"/>
    </xf>
    <xf numFmtId="0" fontId="20" fillId="0" borderId="10" xfId="0" applyFont="1" applyFill="1" applyBorder="1" applyAlignment="1">
      <alignment horizontal="center" vertical="top" wrapText="1"/>
    </xf>
    <xf numFmtId="0" fontId="20" fillId="0" borderId="30" xfId="0" applyFont="1" applyFill="1" applyBorder="1" applyAlignment="1">
      <alignment horizontal="center" vertical="top"/>
    </xf>
    <xf numFmtId="0" fontId="12" fillId="0" borderId="11" xfId="0" applyFont="1" applyBorder="1" applyAlignment="1">
      <alignment vertical="top" wrapText="1"/>
    </xf>
    <xf numFmtId="0" fontId="6" fillId="0" borderId="11" xfId="0" applyNumberFormat="1" applyFont="1" applyFill="1" applyBorder="1" applyAlignment="1">
      <alignment horizontal="center" vertical="top"/>
    </xf>
    <xf numFmtId="0" fontId="6" fillId="0" borderId="10" xfId="0" applyNumberFormat="1" applyFont="1" applyFill="1" applyBorder="1" applyAlignment="1">
      <alignment horizontal="center" vertical="top"/>
    </xf>
    <xf numFmtId="0" fontId="10" fillId="0" borderId="28" xfId="0" applyFont="1" applyBorder="1" applyAlignment="1">
      <alignment horizontal="center" vertical="top" wrapText="1"/>
    </xf>
    <xf numFmtId="0" fontId="9" fillId="0" borderId="34" xfId="0" applyFont="1" applyBorder="1" applyAlignment="1">
      <alignment vertical="top" wrapText="1"/>
    </xf>
    <xf numFmtId="0" fontId="22" fillId="0" borderId="0" xfId="0" applyFont="1" applyBorder="1" applyAlignment="1">
      <alignment vertical="top"/>
    </xf>
    <xf numFmtId="0" fontId="6" fillId="0" borderId="65" xfId="0" applyFont="1" applyFill="1" applyBorder="1" applyAlignment="1">
      <alignment vertical="top" wrapText="1"/>
    </xf>
    <xf numFmtId="164" fontId="5" fillId="3" borderId="27" xfId="0" applyNumberFormat="1" applyFont="1" applyFill="1" applyBorder="1" applyAlignment="1">
      <alignment horizontal="center" vertical="top"/>
    </xf>
    <xf numFmtId="164" fontId="6" fillId="5" borderId="34" xfId="0" applyNumberFormat="1" applyFont="1" applyFill="1" applyBorder="1" applyAlignment="1">
      <alignment horizontal="center" vertical="top" wrapText="1"/>
    </xf>
    <xf numFmtId="164" fontId="5" fillId="4" borderId="66" xfId="0" applyNumberFormat="1" applyFont="1" applyFill="1" applyBorder="1" applyAlignment="1">
      <alignment horizontal="center" vertical="top"/>
    </xf>
    <xf numFmtId="164" fontId="5" fillId="4" borderId="44" xfId="0" applyNumberFormat="1" applyFont="1" applyFill="1" applyBorder="1" applyAlignment="1">
      <alignment horizontal="center" vertical="top"/>
    </xf>
    <xf numFmtId="164" fontId="5" fillId="3" borderId="21" xfId="0" applyNumberFormat="1" applyFont="1" applyFill="1" applyBorder="1" applyAlignment="1">
      <alignment horizontal="center" vertical="top"/>
    </xf>
    <xf numFmtId="164" fontId="5" fillId="2" borderId="42" xfId="0" applyNumberFormat="1" applyFont="1" applyFill="1" applyBorder="1" applyAlignment="1">
      <alignment horizontal="center" vertical="top"/>
    </xf>
    <xf numFmtId="164" fontId="5" fillId="3" borderId="8" xfId="0" applyNumberFormat="1" applyFont="1" applyFill="1" applyBorder="1" applyAlignment="1">
      <alignment horizontal="center" vertical="top"/>
    </xf>
    <xf numFmtId="164" fontId="5" fillId="2" borderId="4" xfId="0" applyNumberFormat="1" applyFont="1" applyFill="1" applyBorder="1" applyAlignment="1">
      <alignment horizontal="center" vertical="top"/>
    </xf>
    <xf numFmtId="164" fontId="5" fillId="6" borderId="20" xfId="0" applyNumberFormat="1" applyFont="1" applyFill="1" applyBorder="1" applyAlignment="1">
      <alignment horizontal="center" vertical="top"/>
    </xf>
    <xf numFmtId="164" fontId="6" fillId="5" borderId="29" xfId="0" applyNumberFormat="1" applyFont="1" applyFill="1" applyBorder="1" applyAlignment="1">
      <alignment horizontal="center" vertical="top" wrapText="1"/>
    </xf>
    <xf numFmtId="164" fontId="5" fillId="4" borderId="38" xfId="0" applyNumberFormat="1" applyFont="1" applyFill="1" applyBorder="1" applyAlignment="1">
      <alignment horizontal="center" vertical="top"/>
    </xf>
    <xf numFmtId="164" fontId="6" fillId="0" borderId="28" xfId="0" applyNumberFormat="1" applyFont="1" applyFill="1" applyBorder="1" applyAlignment="1">
      <alignment horizontal="center" vertical="top" wrapText="1"/>
    </xf>
    <xf numFmtId="164" fontId="6" fillId="0" borderId="29" xfId="0" applyNumberFormat="1" applyFont="1" applyFill="1" applyBorder="1" applyAlignment="1">
      <alignment horizontal="center" vertical="top" wrapText="1"/>
    </xf>
    <xf numFmtId="164" fontId="5" fillId="4" borderId="68" xfId="0" applyNumberFormat="1" applyFont="1" applyFill="1" applyBorder="1" applyAlignment="1">
      <alignment horizontal="center" vertical="top"/>
    </xf>
    <xf numFmtId="164" fontId="6" fillId="5" borderId="7" xfId="0" applyNumberFormat="1" applyFont="1" applyFill="1" applyBorder="1" applyAlignment="1">
      <alignment horizontal="center" vertical="top" wrapText="1"/>
    </xf>
    <xf numFmtId="164" fontId="5" fillId="4" borderId="65" xfId="0" applyNumberFormat="1" applyFont="1" applyFill="1" applyBorder="1" applyAlignment="1">
      <alignment horizontal="center" vertical="top"/>
    </xf>
    <xf numFmtId="164" fontId="6" fillId="0" borderId="6" xfId="0" applyNumberFormat="1" applyFont="1" applyFill="1" applyBorder="1" applyAlignment="1">
      <alignment horizontal="center" vertical="top" wrapText="1"/>
    </xf>
    <xf numFmtId="164" fontId="6" fillId="5" borderId="10" xfId="0" applyNumberFormat="1" applyFont="1" applyFill="1" applyBorder="1" applyAlignment="1">
      <alignment horizontal="center" vertical="top"/>
    </xf>
    <xf numFmtId="0" fontId="20" fillId="0" borderId="0" xfId="0" applyFont="1" applyBorder="1" applyAlignment="1">
      <alignment horizontal="center" vertical="top" wrapText="1"/>
    </xf>
    <xf numFmtId="164" fontId="12" fillId="8" borderId="52" xfId="0" applyNumberFormat="1" applyFont="1" applyFill="1" applyBorder="1" applyAlignment="1">
      <alignment horizontal="center" vertical="top"/>
    </xf>
    <xf numFmtId="164" fontId="12" fillId="8" borderId="58" xfId="0" applyNumberFormat="1" applyFont="1" applyFill="1" applyBorder="1" applyAlignment="1">
      <alignment horizontal="center" vertical="top"/>
    </xf>
    <xf numFmtId="164" fontId="12" fillId="8" borderId="10" xfId="0" applyNumberFormat="1" applyFont="1" applyFill="1" applyBorder="1" applyAlignment="1">
      <alignment horizontal="center" vertical="top"/>
    </xf>
    <xf numFmtId="164" fontId="12" fillId="8" borderId="30" xfId="0" applyNumberFormat="1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 wrapText="1"/>
    </xf>
    <xf numFmtId="49" fontId="5" fillId="2" borderId="24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vertical="top"/>
    </xf>
    <xf numFmtId="164" fontId="6" fillId="0" borderId="17" xfId="0" applyNumberFormat="1" applyFont="1" applyFill="1" applyBorder="1" applyAlignment="1">
      <alignment horizontal="center" vertical="top"/>
    </xf>
    <xf numFmtId="0" fontId="20" fillId="0" borderId="17" xfId="0" applyFont="1" applyFill="1" applyBorder="1" applyAlignment="1">
      <alignment horizontal="center" vertical="top"/>
    </xf>
    <xf numFmtId="0" fontId="22" fillId="0" borderId="0" xfId="0" applyFont="1" applyAlignment="1">
      <alignment vertical="top"/>
    </xf>
    <xf numFmtId="49" fontId="23" fillId="0" borderId="0" xfId="0" applyNumberFormat="1" applyFont="1" applyFill="1" applyBorder="1" applyAlignment="1">
      <alignment vertical="top"/>
    </xf>
    <xf numFmtId="49" fontId="23" fillId="0" borderId="0" xfId="0" applyNumberFormat="1" applyFont="1" applyFill="1" applyBorder="1" applyAlignment="1">
      <alignment horizontal="right" vertical="top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26" fillId="0" borderId="0" xfId="0" applyFont="1" applyAlignment="1">
      <alignment vertical="top"/>
    </xf>
    <xf numFmtId="0" fontId="20" fillId="0" borderId="48" xfId="0" applyFont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164" fontId="5" fillId="0" borderId="39" xfId="0" applyNumberFormat="1" applyFont="1" applyBorder="1" applyAlignment="1">
      <alignment horizontal="center" vertical="center"/>
    </xf>
    <xf numFmtId="164" fontId="6" fillId="0" borderId="51" xfId="0" applyNumberFormat="1" applyFont="1" applyBorder="1" applyAlignment="1">
      <alignment horizontal="center" vertical="top"/>
    </xf>
    <xf numFmtId="164" fontId="6" fillId="0" borderId="52" xfId="0" applyNumberFormat="1" applyFont="1" applyBorder="1" applyAlignment="1">
      <alignment horizontal="center" vertical="top"/>
    </xf>
    <xf numFmtId="164" fontId="6" fillId="0" borderId="53" xfId="0" applyNumberFormat="1" applyFont="1" applyBorder="1" applyAlignment="1">
      <alignment horizontal="center" vertical="top"/>
    </xf>
    <xf numFmtId="164" fontId="6" fillId="0" borderId="65" xfId="0" applyNumberFormat="1" applyFont="1" applyBorder="1" applyAlignment="1">
      <alignment horizontal="center" vertical="top"/>
    </xf>
    <xf numFmtId="164" fontId="6" fillId="0" borderId="18" xfId="0" applyNumberFormat="1" applyFont="1" applyBorder="1" applyAlignment="1">
      <alignment horizontal="center" vertical="top"/>
    </xf>
    <xf numFmtId="164" fontId="6" fillId="0" borderId="17" xfId="0" applyNumberFormat="1" applyFont="1" applyBorder="1" applyAlignment="1">
      <alignment horizontal="center" vertical="top"/>
    </xf>
    <xf numFmtId="164" fontId="5" fillId="8" borderId="39" xfId="0" applyNumberFormat="1" applyFont="1" applyFill="1" applyBorder="1" applyAlignment="1">
      <alignment horizontal="center" vertical="top"/>
    </xf>
    <xf numFmtId="164" fontId="5" fillId="4" borderId="39" xfId="0" applyNumberFormat="1" applyFont="1" applyFill="1" applyBorder="1" applyAlignment="1">
      <alignment horizontal="center" vertical="top"/>
    </xf>
    <xf numFmtId="164" fontId="5" fillId="3" borderId="8" xfId="0" applyNumberFormat="1" applyFont="1" applyFill="1" applyBorder="1" applyAlignment="1">
      <alignment horizontal="center" vertical="center"/>
    </xf>
    <xf numFmtId="49" fontId="20" fillId="0" borderId="59" xfId="0" applyNumberFormat="1" applyFont="1" applyFill="1" applyBorder="1" applyAlignment="1">
      <alignment horizontal="center" vertical="top"/>
    </xf>
    <xf numFmtId="164" fontId="5" fillId="0" borderId="4" xfId="0" applyNumberFormat="1" applyFont="1" applyBorder="1" applyAlignment="1">
      <alignment horizontal="center" vertical="center"/>
    </xf>
    <xf numFmtId="164" fontId="5" fillId="8" borderId="4" xfId="0" applyNumberFormat="1" applyFont="1" applyFill="1" applyBorder="1" applyAlignment="1">
      <alignment horizontal="center" vertical="top"/>
    </xf>
    <xf numFmtId="164" fontId="5" fillId="4" borderId="4" xfId="0" applyNumberFormat="1" applyFont="1" applyFill="1" applyBorder="1" applyAlignment="1">
      <alignment horizontal="center" vertical="top"/>
    </xf>
    <xf numFmtId="0" fontId="12" fillId="0" borderId="45" xfId="0" applyFont="1" applyBorder="1" applyAlignment="1">
      <alignment horizontal="center" vertical="top"/>
    </xf>
    <xf numFmtId="0" fontId="6" fillId="0" borderId="45" xfId="0" applyFont="1" applyBorder="1" applyAlignment="1">
      <alignment horizontal="center" vertical="top"/>
    </xf>
    <xf numFmtId="0" fontId="20" fillId="3" borderId="33" xfId="0" applyFont="1" applyFill="1" applyBorder="1" applyAlignment="1">
      <alignment horizontal="center" vertical="top" wrapText="1"/>
    </xf>
    <xf numFmtId="49" fontId="20" fillId="0" borderId="12" xfId="0" applyNumberFormat="1" applyFont="1" applyFill="1" applyBorder="1" applyAlignment="1">
      <alignment horizontal="center" vertical="top"/>
    </xf>
    <xf numFmtId="49" fontId="20" fillId="0" borderId="57" xfId="0" applyNumberFormat="1" applyFont="1" applyFill="1" applyBorder="1" applyAlignment="1">
      <alignment vertical="top" wrapText="1"/>
    </xf>
    <xf numFmtId="49" fontId="20" fillId="0" borderId="56" xfId="0" applyNumberFormat="1" applyFont="1" applyFill="1" applyBorder="1" applyAlignment="1">
      <alignment vertical="top" wrapText="1"/>
    </xf>
    <xf numFmtId="49" fontId="5" fillId="2" borderId="11" xfId="0" applyNumberFormat="1" applyFont="1" applyFill="1" applyBorder="1" applyAlignment="1">
      <alignment horizontal="center" vertical="top"/>
    </xf>
    <xf numFmtId="49" fontId="5" fillId="2" borderId="46" xfId="0" applyNumberFormat="1" applyFont="1" applyFill="1" applyBorder="1" applyAlignment="1">
      <alignment horizontal="center" vertical="top"/>
    </xf>
    <xf numFmtId="49" fontId="5" fillId="2" borderId="47" xfId="0" applyNumberFormat="1" applyFont="1" applyFill="1" applyBorder="1" applyAlignment="1">
      <alignment horizontal="center" vertical="top"/>
    </xf>
    <xf numFmtId="49" fontId="5" fillId="3" borderId="13" xfId="0" applyNumberFormat="1" applyFont="1" applyFill="1" applyBorder="1" applyAlignment="1">
      <alignment horizontal="center" vertical="top"/>
    </xf>
    <xf numFmtId="49" fontId="5" fillId="3" borderId="36" xfId="0" applyNumberFormat="1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center" vertical="top"/>
    </xf>
    <xf numFmtId="49" fontId="5" fillId="0" borderId="12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49" fontId="5" fillId="0" borderId="43" xfId="0" applyNumberFormat="1" applyFont="1" applyBorder="1" applyAlignment="1">
      <alignment horizontal="center" vertical="top"/>
    </xf>
    <xf numFmtId="0" fontId="6" fillId="0" borderId="12" xfId="0" applyFont="1" applyFill="1" applyBorder="1" applyAlignment="1">
      <alignment vertical="top" wrapText="1"/>
    </xf>
    <xf numFmtId="0" fontId="6" fillId="0" borderId="32" xfId="0" applyFont="1" applyFill="1" applyBorder="1" applyAlignment="1">
      <alignment vertical="top" wrapText="1"/>
    </xf>
    <xf numFmtId="0" fontId="6" fillId="0" borderId="43" xfId="0" applyFont="1" applyFill="1" applyBorder="1" applyAlignment="1">
      <alignment vertical="top" wrapText="1"/>
    </xf>
    <xf numFmtId="49" fontId="16" fillId="0" borderId="10" xfId="0" applyNumberFormat="1" applyFont="1" applyBorder="1" applyAlignment="1">
      <alignment horizontal="center" vertical="top"/>
    </xf>
    <xf numFmtId="49" fontId="16" fillId="0" borderId="6" xfId="0" applyNumberFormat="1" applyFont="1" applyBorder="1" applyAlignment="1">
      <alignment horizontal="center" vertical="top"/>
    </xf>
    <xf numFmtId="49" fontId="16" fillId="0" borderId="20" xfId="0" applyNumberFormat="1" applyFont="1" applyBorder="1" applyAlignment="1">
      <alignment horizontal="center" vertical="top"/>
    </xf>
    <xf numFmtId="49" fontId="6" fillId="0" borderId="11" xfId="0" applyNumberFormat="1" applyFont="1" applyBorder="1" applyAlignment="1">
      <alignment horizontal="center" vertical="top"/>
    </xf>
    <xf numFmtId="49" fontId="6" fillId="0" borderId="46" xfId="0" applyNumberFormat="1" applyFont="1" applyBorder="1" applyAlignment="1">
      <alignment horizontal="center" vertical="top"/>
    </xf>
    <xf numFmtId="49" fontId="6" fillId="0" borderId="47" xfId="0" applyNumberFormat="1" applyFont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49" fontId="20" fillId="0" borderId="24" xfId="0" applyNumberFormat="1" applyFont="1" applyFill="1" applyBorder="1" applyAlignment="1">
      <alignment horizontal="center" vertical="top"/>
    </xf>
    <xf numFmtId="49" fontId="20" fillId="0" borderId="31" xfId="0" applyNumberFormat="1" applyFont="1" applyFill="1" applyBorder="1" applyAlignment="1">
      <alignment horizontal="center" vertical="top"/>
    </xf>
    <xf numFmtId="49" fontId="20" fillId="0" borderId="26" xfId="0" applyNumberFormat="1" applyFont="1" applyFill="1" applyBorder="1" applyAlignment="1">
      <alignment horizontal="center" vertical="top"/>
    </xf>
    <xf numFmtId="49" fontId="20" fillId="0" borderId="16" xfId="0" applyNumberFormat="1" applyFont="1" applyFill="1" applyBorder="1" applyAlignment="1">
      <alignment horizontal="center" vertical="top"/>
    </xf>
    <xf numFmtId="49" fontId="20" fillId="0" borderId="37" xfId="0" applyNumberFormat="1" applyFont="1" applyFill="1" applyBorder="1" applyAlignment="1">
      <alignment horizontal="center" vertical="top"/>
    </xf>
    <xf numFmtId="49" fontId="20" fillId="0" borderId="23" xfId="0" applyNumberFormat="1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49" fontId="5" fillId="0" borderId="15" xfId="0" applyNumberFormat="1" applyFont="1" applyBorder="1" applyAlignment="1">
      <alignment horizontal="center" vertical="top"/>
    </xf>
    <xf numFmtId="49" fontId="5" fillId="0" borderId="22" xfId="0" applyNumberFormat="1" applyFont="1" applyBorder="1" applyAlignment="1">
      <alignment horizontal="center" vertical="top"/>
    </xf>
    <xf numFmtId="0" fontId="20" fillId="0" borderId="16" xfId="0" applyFont="1" applyFill="1" applyBorder="1" applyAlignment="1">
      <alignment horizontal="left" vertical="top" wrapText="1"/>
    </xf>
    <xf numFmtId="0" fontId="20" fillId="0" borderId="23" xfId="0" applyFont="1" applyFill="1" applyBorder="1" applyAlignment="1">
      <alignment horizontal="left" vertical="top" wrapText="1"/>
    </xf>
    <xf numFmtId="49" fontId="16" fillId="0" borderId="28" xfId="0" applyNumberFormat="1" applyFont="1" applyBorder="1" applyAlignment="1">
      <alignment horizontal="center" vertical="top"/>
    </xf>
    <xf numFmtId="49" fontId="16" fillId="0" borderId="8" xfId="0" applyNumberFormat="1" applyFont="1" applyBorder="1" applyAlignment="1">
      <alignment horizontal="center" vertical="top"/>
    </xf>
    <xf numFmtId="49" fontId="6" fillId="0" borderId="24" xfId="0" applyNumberFormat="1" applyFont="1" applyBorder="1" applyAlignment="1">
      <alignment horizontal="center" vertical="top"/>
    </xf>
    <xf numFmtId="49" fontId="6" fillId="0" borderId="26" xfId="0" applyNumberFormat="1" applyFont="1" applyBorder="1" applyAlignment="1">
      <alignment horizontal="center" vertical="top"/>
    </xf>
    <xf numFmtId="0" fontId="6" fillId="0" borderId="24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0" fontId="20" fillId="0" borderId="28" xfId="0" applyFont="1" applyFill="1" applyBorder="1" applyAlignment="1">
      <alignment horizontal="center" vertical="top"/>
    </xf>
    <xf numFmtId="0" fontId="20" fillId="0" borderId="6" xfId="0" applyFont="1" applyFill="1" applyBorder="1" applyAlignment="1">
      <alignment horizontal="center" vertical="top"/>
    </xf>
    <xf numFmtId="0" fontId="20" fillId="0" borderId="52" xfId="0" applyFont="1" applyFill="1" applyBorder="1" applyAlignment="1">
      <alignment horizontal="center" vertical="top"/>
    </xf>
    <xf numFmtId="164" fontId="6" fillId="5" borderId="28" xfId="0" applyNumberFormat="1" applyFont="1" applyFill="1" applyBorder="1" applyAlignment="1">
      <alignment horizontal="center" vertical="top"/>
    </xf>
    <xf numFmtId="164" fontId="6" fillId="5" borderId="6" xfId="0" applyNumberFormat="1" applyFont="1" applyFill="1" applyBorder="1" applyAlignment="1">
      <alignment horizontal="center" vertical="top"/>
    </xf>
    <xf numFmtId="164" fontId="6" fillId="5" borderId="52" xfId="0" applyNumberFormat="1" applyFont="1" applyFill="1" applyBorder="1" applyAlignment="1">
      <alignment horizontal="center" vertical="top"/>
    </xf>
    <xf numFmtId="164" fontId="6" fillId="0" borderId="28" xfId="0" applyNumberFormat="1" applyFont="1" applyFill="1" applyBorder="1" applyAlignment="1">
      <alignment horizontal="center" vertical="top"/>
    </xf>
    <xf numFmtId="164" fontId="6" fillId="0" borderId="6" xfId="0" applyNumberFormat="1" applyFont="1" applyFill="1" applyBorder="1" applyAlignment="1">
      <alignment horizontal="center" vertical="top"/>
    </xf>
    <xf numFmtId="164" fontId="6" fillId="0" borderId="52" xfId="0" applyNumberFormat="1" applyFont="1" applyFill="1" applyBorder="1" applyAlignment="1">
      <alignment horizontal="center" vertical="top"/>
    </xf>
    <xf numFmtId="0" fontId="6" fillId="0" borderId="56" xfId="0" applyFont="1" applyBorder="1" applyAlignment="1">
      <alignment horizontal="left" vertical="top" wrapText="1"/>
    </xf>
    <xf numFmtId="0" fontId="8" fillId="0" borderId="50" xfId="0" applyFont="1" applyBorder="1" applyAlignment="1">
      <alignment vertical="top" wrapText="1"/>
    </xf>
    <xf numFmtId="0" fontId="8" fillId="0" borderId="57" xfId="0" applyFont="1" applyBorder="1" applyAlignment="1">
      <alignment vertical="top" wrapText="1"/>
    </xf>
    <xf numFmtId="0" fontId="28" fillId="4" borderId="2" xfId="0" applyFont="1" applyFill="1" applyBorder="1" applyAlignment="1">
      <alignment horizontal="right" vertical="top" wrapText="1"/>
    </xf>
    <xf numFmtId="0" fontId="12" fillId="0" borderId="3" xfId="0" applyFont="1" applyBorder="1" applyAlignment="1">
      <alignment vertical="top" wrapText="1"/>
    </xf>
    <xf numFmtId="0" fontId="12" fillId="0" borderId="41" xfId="0" applyFont="1" applyBorder="1" applyAlignment="1">
      <alignment vertical="top" wrapText="1"/>
    </xf>
    <xf numFmtId="0" fontId="6" fillId="0" borderId="53" xfId="0" applyFont="1" applyBorder="1" applyAlignment="1">
      <alignment horizontal="left" vertical="top" wrapText="1"/>
    </xf>
    <xf numFmtId="0" fontId="8" fillId="0" borderId="54" xfId="0" applyFont="1" applyBorder="1" applyAlignment="1">
      <alignment vertical="top" wrapText="1"/>
    </xf>
    <xf numFmtId="0" fontId="8" fillId="0" borderId="55" xfId="0" applyFont="1" applyBorder="1" applyAlignment="1">
      <alignment vertical="top" wrapText="1"/>
    </xf>
    <xf numFmtId="49" fontId="5" fillId="6" borderId="42" xfId="0" applyNumberFormat="1" applyFont="1" applyFill="1" applyBorder="1" applyAlignment="1">
      <alignment horizontal="right" vertical="top"/>
    </xf>
    <xf numFmtId="49" fontId="5" fillId="2" borderId="40" xfId="0" applyNumberFormat="1" applyFont="1" applyFill="1" applyBorder="1" applyAlignment="1">
      <alignment horizontal="right" vertical="top"/>
    </xf>
    <xf numFmtId="49" fontId="5" fillId="2" borderId="42" xfId="0" applyNumberFormat="1" applyFont="1" applyFill="1" applyBorder="1" applyAlignment="1">
      <alignment horizontal="right" vertical="top"/>
    </xf>
    <xf numFmtId="49" fontId="5" fillId="3" borderId="40" xfId="0" applyNumberFormat="1" applyFont="1" applyFill="1" applyBorder="1" applyAlignment="1">
      <alignment horizontal="right" vertical="top"/>
    </xf>
    <xf numFmtId="49" fontId="5" fillId="3" borderId="42" xfId="0" applyNumberFormat="1" applyFont="1" applyFill="1" applyBorder="1" applyAlignment="1">
      <alignment horizontal="right" vertical="top"/>
    </xf>
    <xf numFmtId="49" fontId="16" fillId="0" borderId="48" xfId="0" applyNumberFormat="1" applyFont="1" applyBorder="1" applyAlignment="1">
      <alignment horizontal="center" vertical="top" wrapText="1"/>
    </xf>
    <xf numFmtId="0" fontId="17" fillId="0" borderId="45" xfId="0" applyFont="1" applyBorder="1" applyAlignment="1">
      <alignment horizontal="center" vertical="top" wrapText="1"/>
    </xf>
    <xf numFmtId="49" fontId="5" fillId="3" borderId="40" xfId="0" applyNumberFormat="1" applyFont="1" applyFill="1" applyBorder="1" applyAlignment="1">
      <alignment horizontal="left" vertical="top"/>
    </xf>
    <xf numFmtId="49" fontId="5" fillId="3" borderId="42" xfId="0" applyNumberFormat="1" applyFont="1" applyFill="1" applyBorder="1" applyAlignment="1">
      <alignment horizontal="left" vertical="top"/>
    </xf>
    <xf numFmtId="49" fontId="5" fillId="3" borderId="29" xfId="0" applyNumberFormat="1" applyFont="1" applyFill="1" applyBorder="1" applyAlignment="1">
      <alignment horizontal="left" vertical="top"/>
    </xf>
    <xf numFmtId="0" fontId="6" fillId="0" borderId="63" xfId="0" applyFont="1" applyBorder="1" applyAlignment="1">
      <alignment horizontal="left" vertical="top" wrapText="1"/>
    </xf>
    <xf numFmtId="0" fontId="8" fillId="0" borderId="19" xfId="0" applyFont="1" applyBorder="1" applyAlignment="1">
      <alignment vertical="top" wrapText="1"/>
    </xf>
    <xf numFmtId="0" fontId="8" fillId="0" borderId="64" xfId="0" applyFont="1" applyBorder="1" applyAlignment="1">
      <alignment vertical="top" wrapText="1"/>
    </xf>
    <xf numFmtId="0" fontId="6" fillId="0" borderId="15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0" fontId="6" fillId="0" borderId="25" xfId="0" applyFont="1" applyFill="1" applyBorder="1" applyAlignment="1">
      <alignment horizontal="center" vertical="top"/>
    </xf>
    <xf numFmtId="0" fontId="6" fillId="0" borderId="27" xfId="0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33" xfId="0" applyNumberFormat="1" applyFont="1" applyFill="1" applyBorder="1" applyAlignment="1">
      <alignment horizontal="center" vertical="top" wrapText="1"/>
    </xf>
    <xf numFmtId="49" fontId="5" fillId="2" borderId="24" xfId="0" applyNumberFormat="1" applyFont="1" applyFill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49" fontId="5" fillId="3" borderId="25" xfId="0" applyNumberFormat="1" applyFont="1" applyFill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6" fillId="0" borderId="54" xfId="0" applyFont="1" applyBorder="1" applyAlignment="1">
      <alignment horizontal="left" vertical="top" wrapText="1"/>
    </xf>
    <xf numFmtId="0" fontId="6" fillId="0" borderId="55" xfId="0" applyFont="1" applyBorder="1" applyAlignment="1">
      <alignment horizontal="left" vertical="top" wrapText="1"/>
    </xf>
    <xf numFmtId="0" fontId="8" fillId="0" borderId="67" xfId="0" applyFont="1" applyBorder="1" applyAlignment="1">
      <alignment vertical="top" wrapText="1"/>
    </xf>
    <xf numFmtId="0" fontId="5" fillId="6" borderId="2" xfId="0" applyFont="1" applyFill="1" applyBorder="1" applyAlignment="1">
      <alignment horizontal="right" vertical="top" wrapText="1"/>
    </xf>
    <xf numFmtId="0" fontId="8" fillId="6" borderId="3" xfId="0" applyFont="1" applyFill="1" applyBorder="1" applyAlignment="1">
      <alignment vertical="top" wrapText="1"/>
    </xf>
    <xf numFmtId="0" fontId="8" fillId="6" borderId="40" xfId="0" applyFont="1" applyFill="1" applyBorder="1" applyAlignment="1">
      <alignment vertical="top" wrapText="1"/>
    </xf>
    <xf numFmtId="0" fontId="6" fillId="5" borderId="53" xfId="0" applyFont="1" applyFill="1" applyBorder="1" applyAlignment="1">
      <alignment horizontal="left" vertical="top" wrapText="1"/>
    </xf>
    <xf numFmtId="0" fontId="8" fillId="5" borderId="54" xfId="0" applyFont="1" applyFill="1" applyBorder="1" applyAlignment="1">
      <alignment horizontal="left" vertical="top" wrapText="1"/>
    </xf>
    <xf numFmtId="0" fontId="8" fillId="5" borderId="55" xfId="0" applyFont="1" applyFill="1" applyBorder="1" applyAlignment="1">
      <alignment horizontal="left" vertical="top" wrapText="1"/>
    </xf>
    <xf numFmtId="0" fontId="6" fillId="5" borderId="16" xfId="0" applyFont="1" applyFill="1" applyBorder="1" applyAlignment="1">
      <alignment horizontal="left" vertical="top" wrapText="1"/>
    </xf>
    <xf numFmtId="0" fontId="8" fillId="5" borderId="23" xfId="0" applyFont="1" applyFill="1" applyBorder="1" applyAlignment="1">
      <alignment horizontal="left" vertical="top" wrapText="1"/>
    </xf>
    <xf numFmtId="49" fontId="5" fillId="0" borderId="22" xfId="0" applyNumberFormat="1" applyFont="1" applyBorder="1" applyAlignment="1">
      <alignment horizontal="center" vertical="top" wrapText="1"/>
    </xf>
    <xf numFmtId="49" fontId="5" fillId="2" borderId="26" xfId="0" applyNumberFormat="1" applyFont="1" applyFill="1" applyBorder="1" applyAlignment="1">
      <alignment horizontal="center" vertical="top" wrapText="1"/>
    </xf>
    <xf numFmtId="49" fontId="5" fillId="3" borderId="15" xfId="0" applyNumberFormat="1" applyFont="1" applyFill="1" applyBorder="1" applyAlignment="1">
      <alignment horizontal="center" vertical="top" wrapText="1"/>
    </xf>
    <xf numFmtId="49" fontId="5" fillId="3" borderId="22" xfId="0" applyNumberFormat="1" applyFont="1" applyFill="1" applyBorder="1" applyAlignment="1">
      <alignment horizontal="center" vertical="top" wrapText="1"/>
    </xf>
    <xf numFmtId="0" fontId="5" fillId="0" borderId="39" xfId="0" applyFont="1" applyBorder="1" applyAlignment="1">
      <alignment horizontal="center" vertical="center" wrapText="1"/>
    </xf>
    <xf numFmtId="0" fontId="8" fillId="0" borderId="42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5" borderId="23" xfId="0" applyFont="1" applyFill="1" applyBorder="1" applyAlignment="1">
      <alignment horizontal="left" vertical="top" wrapText="1"/>
    </xf>
    <xf numFmtId="49" fontId="6" fillId="0" borderId="28" xfId="0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top" wrapText="1"/>
    </xf>
    <xf numFmtId="0" fontId="20" fillId="5" borderId="16" xfId="0" applyFont="1" applyFill="1" applyBorder="1" applyAlignment="1">
      <alignment horizontal="left" vertical="top" wrapText="1"/>
    </xf>
    <xf numFmtId="0" fontId="21" fillId="5" borderId="23" xfId="0" applyFont="1" applyFill="1" applyBorder="1" applyAlignment="1">
      <alignment horizontal="left" vertical="top" wrapText="1"/>
    </xf>
    <xf numFmtId="0" fontId="6" fillId="0" borderId="59" xfId="0" applyFont="1" applyBorder="1" applyAlignment="1">
      <alignment horizontal="center" vertical="center" textRotation="90" wrapText="1"/>
    </xf>
    <xf numFmtId="0" fontId="6" fillId="0" borderId="56" xfId="0" applyFont="1" applyBorder="1" applyAlignment="1">
      <alignment horizontal="center" vertical="center" textRotation="90" wrapText="1"/>
    </xf>
    <xf numFmtId="0" fontId="6" fillId="0" borderId="35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50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5" fillId="2" borderId="4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 wrapText="1"/>
    </xf>
    <xf numFmtId="0" fontId="5" fillId="3" borderId="40" xfId="0" applyFont="1" applyFill="1" applyBorder="1" applyAlignment="1">
      <alignment horizontal="left" vertical="top" wrapText="1"/>
    </xf>
    <xf numFmtId="0" fontId="6" fillId="0" borderId="1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left" vertical="top" wrapText="1"/>
    </xf>
    <xf numFmtId="0" fontId="13" fillId="5" borderId="23" xfId="0" applyFont="1" applyFill="1" applyBorder="1" applyAlignment="1">
      <alignment horizontal="left" vertical="top" wrapText="1"/>
    </xf>
    <xf numFmtId="49" fontId="16" fillId="0" borderId="28" xfId="0" applyNumberFormat="1" applyFont="1" applyBorder="1" applyAlignment="1">
      <alignment horizontal="center" vertical="top" wrapText="1"/>
    </xf>
    <xf numFmtId="49" fontId="16" fillId="0" borderId="8" xfId="0" applyNumberFormat="1" applyFont="1" applyBorder="1" applyAlignment="1">
      <alignment horizontal="center" vertical="top" wrapText="1"/>
    </xf>
    <xf numFmtId="49" fontId="5" fillId="3" borderId="32" xfId="0" applyNumberFormat="1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horizontal="center" vertical="top" wrapText="1"/>
    </xf>
    <xf numFmtId="0" fontId="13" fillId="5" borderId="37" xfId="0" applyFont="1" applyFill="1" applyBorder="1" applyAlignment="1">
      <alignment horizontal="left" vertical="top" wrapText="1"/>
    </xf>
    <xf numFmtId="49" fontId="5" fillId="2" borderId="24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3" borderId="15" xfId="0" applyNumberFormat="1" applyFont="1" applyFill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49" fontId="16" fillId="0" borderId="46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5" fillId="2" borderId="31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vertical="top"/>
    </xf>
    <xf numFmtId="0" fontId="6" fillId="0" borderId="28" xfId="0" applyNumberFormat="1" applyFont="1" applyBorder="1" applyAlignment="1">
      <alignment horizontal="center" vertical="center" textRotation="90" wrapText="1"/>
    </xf>
    <xf numFmtId="0" fontId="6" fillId="0" borderId="6" xfId="0" applyNumberFormat="1" applyFont="1" applyBorder="1" applyAlignment="1">
      <alignment horizontal="center" vertical="center" textRotation="90" wrapText="1"/>
    </xf>
    <xf numFmtId="0" fontId="6" fillId="0" borderId="8" xfId="0" applyNumberFormat="1" applyFont="1" applyBorder="1" applyAlignment="1">
      <alignment horizontal="center" vertical="center" textRotation="90" wrapText="1"/>
    </xf>
    <xf numFmtId="0" fontId="6" fillId="0" borderId="30" xfId="0" applyFont="1" applyBorder="1" applyAlignment="1">
      <alignment horizontal="center" vertical="center" textRotation="90" wrapText="1"/>
    </xf>
    <xf numFmtId="0" fontId="6" fillId="0" borderId="54" xfId="0" applyFont="1" applyBorder="1" applyAlignment="1">
      <alignment horizontal="center" vertical="center" textRotation="90" wrapText="1"/>
    </xf>
    <xf numFmtId="0" fontId="6" fillId="0" borderId="38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61" xfId="0" applyFont="1" applyBorder="1" applyAlignment="1">
      <alignment horizontal="center" vertical="center" textRotation="90" wrapText="1"/>
    </xf>
    <xf numFmtId="0" fontId="8" fillId="0" borderId="26" xfId="0" applyFont="1" applyBorder="1"/>
    <xf numFmtId="0" fontId="6" fillId="0" borderId="49" xfId="0" applyFont="1" applyFill="1" applyBorder="1" applyAlignment="1">
      <alignment horizontal="center" vertical="center" textRotation="90" wrapText="1"/>
    </xf>
    <xf numFmtId="0" fontId="8" fillId="0" borderId="22" xfId="0" applyFont="1" applyBorder="1"/>
    <xf numFmtId="0" fontId="6" fillId="0" borderId="6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49" fontId="5" fillId="3" borderId="45" xfId="0" applyNumberFormat="1" applyFont="1" applyFill="1" applyBorder="1" applyAlignment="1">
      <alignment horizontal="right" vertical="top"/>
    </xf>
    <xf numFmtId="49" fontId="5" fillId="3" borderId="33" xfId="0" applyNumberFormat="1" applyFont="1" applyFill="1" applyBorder="1" applyAlignment="1">
      <alignment horizontal="right" vertical="top"/>
    </xf>
    <xf numFmtId="49" fontId="5" fillId="3" borderId="9" xfId="0" applyNumberFormat="1" applyFont="1" applyFill="1" applyBorder="1" applyAlignment="1">
      <alignment horizontal="right" vertical="top"/>
    </xf>
    <xf numFmtId="0" fontId="11" fillId="0" borderId="33" xfId="0" applyFont="1" applyBorder="1" applyAlignment="1">
      <alignment horizontal="left" wrapText="1"/>
    </xf>
    <xf numFmtId="0" fontId="15" fillId="0" borderId="33" xfId="0" applyFont="1" applyBorder="1" applyAlignment="1">
      <alignment horizontal="left" wrapText="1"/>
    </xf>
    <xf numFmtId="0" fontId="6" fillId="0" borderId="1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5" fillId="0" borderId="5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textRotation="90" wrapText="1"/>
    </xf>
    <xf numFmtId="0" fontId="8" fillId="0" borderId="23" xfId="0" applyFont="1" applyBorder="1"/>
    <xf numFmtId="49" fontId="20" fillId="0" borderId="15" xfId="0" applyNumberFormat="1" applyFont="1" applyFill="1" applyBorder="1" applyAlignment="1">
      <alignment horizontal="center" vertical="top"/>
    </xf>
    <xf numFmtId="49" fontId="20" fillId="0" borderId="22" xfId="0" applyNumberFormat="1" applyFont="1" applyFill="1" applyBorder="1" applyAlignment="1">
      <alignment horizontal="center" vertical="top"/>
    </xf>
    <xf numFmtId="49" fontId="20" fillId="0" borderId="25" xfId="0" applyNumberFormat="1" applyFont="1" applyFill="1" applyBorder="1" applyAlignment="1">
      <alignment horizontal="center" vertical="top"/>
    </xf>
    <xf numFmtId="49" fontId="20" fillId="0" borderId="27" xfId="0" applyNumberFormat="1" applyFont="1" applyFill="1" applyBorder="1" applyAlignment="1">
      <alignment horizontal="center" vertical="top"/>
    </xf>
    <xf numFmtId="0" fontId="23" fillId="0" borderId="48" xfId="0" applyFont="1" applyBorder="1" applyAlignment="1">
      <alignment vertical="top" wrapText="1"/>
    </xf>
    <xf numFmtId="0" fontId="23" fillId="0" borderId="34" xfId="0" applyFont="1" applyBorder="1" applyAlignment="1">
      <alignment vertical="top" wrapText="1"/>
    </xf>
    <xf numFmtId="0" fontId="23" fillId="0" borderId="45" xfId="0" applyFont="1" applyBorder="1" applyAlignment="1">
      <alignment vertical="top" wrapText="1"/>
    </xf>
    <xf numFmtId="0" fontId="23" fillId="0" borderId="9" xfId="0" applyFont="1" applyBorder="1" applyAlignment="1">
      <alignment vertical="top" wrapText="1"/>
    </xf>
    <xf numFmtId="0" fontId="6" fillId="0" borderId="48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8" fillId="0" borderId="45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6" fillId="0" borderId="24" xfId="0" applyFont="1" applyFill="1" applyBorder="1" applyAlignment="1">
      <alignment horizontal="center" vertical="top"/>
    </xf>
    <xf numFmtId="0" fontId="6" fillId="0" borderId="63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/>
    </xf>
    <xf numFmtId="0" fontId="6" fillId="0" borderId="67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12" fillId="0" borderId="28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6" fillId="0" borderId="23" xfId="0" applyFont="1" applyFill="1" applyBorder="1" applyAlignment="1">
      <alignment horizontal="center" vertical="top"/>
    </xf>
    <xf numFmtId="0" fontId="6" fillId="0" borderId="16" xfId="0" applyNumberFormat="1" applyFont="1" applyFill="1" applyBorder="1" applyAlignment="1">
      <alignment horizontal="center" vertical="top"/>
    </xf>
    <xf numFmtId="0" fontId="6" fillId="0" borderId="23" xfId="0" applyNumberFormat="1" applyFont="1" applyFill="1" applyBorder="1" applyAlignment="1">
      <alignment horizontal="center" vertical="top"/>
    </xf>
    <xf numFmtId="0" fontId="6" fillId="0" borderId="24" xfId="0" applyFont="1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8" fillId="0" borderId="37" xfId="0" applyFont="1" applyBorder="1" applyAlignment="1">
      <alignment vertical="top" wrapText="1"/>
    </xf>
    <xf numFmtId="0" fontId="6" fillId="0" borderId="48" xfId="0" applyFont="1" applyFill="1" applyBorder="1" applyAlignment="1">
      <alignment vertical="top" wrapText="1"/>
    </xf>
    <xf numFmtId="0" fontId="24" fillId="0" borderId="34" xfId="0" applyFont="1" applyBorder="1" applyAlignment="1">
      <alignment vertical="top" wrapText="1"/>
    </xf>
    <xf numFmtId="0" fontId="24" fillId="0" borderId="45" xfId="0" applyFont="1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0" fontId="12" fillId="0" borderId="46" xfId="0" applyFont="1" applyBorder="1" applyAlignment="1">
      <alignment horizontal="left" vertical="top" wrapText="1"/>
    </xf>
    <xf numFmtId="0" fontId="12" fillId="0" borderId="45" xfId="0" applyFont="1" applyBorder="1" applyAlignment="1">
      <alignment horizontal="left" vertical="top" wrapText="1"/>
    </xf>
    <xf numFmtId="0" fontId="6" fillId="0" borderId="48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4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45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49" fontId="20" fillId="0" borderId="36" xfId="0" applyNumberFormat="1" applyFont="1" applyFill="1" applyBorder="1" applyAlignment="1">
      <alignment horizontal="center" vertical="top"/>
    </xf>
    <xf numFmtId="49" fontId="20" fillId="0" borderId="32" xfId="0" applyNumberFormat="1" applyFont="1" applyFill="1" applyBorder="1" applyAlignment="1">
      <alignment horizontal="center" vertical="top"/>
    </xf>
    <xf numFmtId="49" fontId="20" fillId="0" borderId="15" xfId="0" applyNumberFormat="1" applyFont="1" applyFill="1" applyBorder="1" applyAlignment="1">
      <alignment horizontal="center" vertical="top" wrapText="1"/>
    </xf>
    <xf numFmtId="49" fontId="20" fillId="0" borderId="22" xfId="0" applyNumberFormat="1" applyFont="1" applyFill="1" applyBorder="1" applyAlignment="1">
      <alignment horizontal="center" vertical="top" wrapText="1"/>
    </xf>
    <xf numFmtId="49" fontId="20" fillId="0" borderId="16" xfId="0" applyNumberFormat="1" applyFont="1" applyFill="1" applyBorder="1" applyAlignment="1">
      <alignment horizontal="center" vertical="top" wrapText="1"/>
    </xf>
    <xf numFmtId="49" fontId="20" fillId="0" borderId="23" xfId="0" applyNumberFormat="1" applyFont="1" applyFill="1" applyBorder="1" applyAlignment="1">
      <alignment horizontal="center" vertical="top" wrapText="1"/>
    </xf>
    <xf numFmtId="0" fontId="20" fillId="0" borderId="61" xfId="0" applyFont="1" applyBorder="1" applyAlignment="1">
      <alignment horizontal="center" vertical="top" wrapText="1"/>
    </xf>
    <xf numFmtId="0" fontId="20" fillId="0" borderId="26" xfId="0" applyFont="1" applyBorder="1" applyAlignment="1">
      <alignment horizontal="center" vertical="top" wrapText="1"/>
    </xf>
    <xf numFmtId="0" fontId="20" fillId="0" borderId="62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3" fillId="0" borderId="48" xfId="0" applyFont="1" applyBorder="1" applyAlignment="1">
      <alignment horizontal="center" vertical="top" wrapText="1"/>
    </xf>
    <xf numFmtId="0" fontId="23" fillId="0" borderId="34" xfId="0" applyFont="1" applyBorder="1" applyAlignment="1">
      <alignment horizontal="center" vertical="top" wrapText="1"/>
    </xf>
    <xf numFmtId="0" fontId="23" fillId="0" borderId="46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23" fillId="0" borderId="45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6" fillId="0" borderId="26" xfId="0" applyFont="1" applyFill="1" applyBorder="1" applyAlignment="1">
      <alignment horizontal="center" vertical="top"/>
    </xf>
    <xf numFmtId="0" fontId="6" fillId="0" borderId="31" xfId="0" applyFont="1" applyFill="1" applyBorder="1" applyAlignment="1">
      <alignment horizontal="center" vertical="top"/>
    </xf>
    <xf numFmtId="0" fontId="25" fillId="0" borderId="34" xfId="0" applyFont="1" applyBorder="1" applyAlignment="1">
      <alignment vertical="top" wrapText="1"/>
    </xf>
    <xf numFmtId="0" fontId="25" fillId="0" borderId="46" xfId="0" applyFont="1" applyBorder="1" applyAlignment="1">
      <alignment vertical="top" wrapText="1"/>
    </xf>
    <xf numFmtId="0" fontId="25" fillId="0" borderId="7" xfId="0" applyFont="1" applyBorder="1" applyAlignment="1">
      <alignment vertical="top" wrapText="1"/>
    </xf>
    <xf numFmtId="0" fontId="25" fillId="0" borderId="45" xfId="0" applyFont="1" applyBorder="1" applyAlignment="1">
      <alignment vertical="top" wrapText="1"/>
    </xf>
    <xf numFmtId="0" fontId="25" fillId="0" borderId="9" xfId="0" applyFont="1" applyBorder="1" applyAlignment="1">
      <alignment vertical="top" wrapText="1"/>
    </xf>
    <xf numFmtId="0" fontId="23" fillId="0" borderId="46" xfId="0" applyFont="1" applyBorder="1" applyAlignment="1">
      <alignment vertical="top" wrapText="1"/>
    </xf>
    <xf numFmtId="0" fontId="27" fillId="0" borderId="34" xfId="0" applyFont="1" applyBorder="1" applyAlignment="1">
      <alignment vertical="top" wrapText="1"/>
    </xf>
    <xf numFmtId="0" fontId="27" fillId="0" borderId="45" xfId="0" applyFont="1" applyBorder="1" applyAlignment="1">
      <alignment vertical="top" wrapText="1"/>
    </xf>
    <xf numFmtId="0" fontId="27" fillId="0" borderId="9" xfId="0" applyFont="1" applyBorder="1" applyAlignment="1">
      <alignment vertical="top" wrapText="1"/>
    </xf>
    <xf numFmtId="0" fontId="24" fillId="0" borderId="7" xfId="0" applyFont="1" applyBorder="1" applyAlignment="1">
      <alignment vertical="top" wrapText="1"/>
    </xf>
    <xf numFmtId="0" fontId="8" fillId="0" borderId="46" xfId="0" applyFont="1" applyBorder="1" applyAlignment="1">
      <alignment wrapText="1"/>
    </xf>
    <xf numFmtId="0" fontId="6" fillId="0" borderId="15" xfId="0" applyNumberFormat="1" applyFont="1" applyFill="1" applyBorder="1" applyAlignment="1">
      <alignment horizontal="center" vertical="top"/>
    </xf>
    <xf numFmtId="0" fontId="6" fillId="0" borderId="22" xfId="0" applyNumberFormat="1" applyFont="1" applyFill="1" applyBorder="1" applyAlignment="1">
      <alignment horizontal="center" vertical="top"/>
    </xf>
    <xf numFmtId="0" fontId="6" fillId="0" borderId="28" xfId="0" applyFont="1" applyBorder="1" applyAlignment="1">
      <alignment vertical="top" wrapText="1"/>
    </xf>
    <xf numFmtId="0" fontId="6" fillId="0" borderId="52" xfId="0" applyFont="1" applyBorder="1" applyAlignment="1">
      <alignment vertical="top" wrapText="1"/>
    </xf>
    <xf numFmtId="0" fontId="12" fillId="0" borderId="28" xfId="0" applyFont="1" applyBorder="1" applyAlignment="1">
      <alignment vertical="justify" wrapText="1"/>
    </xf>
    <xf numFmtId="0" fontId="12" fillId="0" borderId="8" xfId="0" applyFont="1" applyBorder="1" applyAlignment="1">
      <alignment vertical="justify" wrapText="1"/>
    </xf>
    <xf numFmtId="0" fontId="6" fillId="0" borderId="37" xfId="0" applyFont="1" applyFill="1" applyBorder="1" applyAlignment="1">
      <alignment horizontal="center" vertical="top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tabSelected="1" zoomScale="96" zoomScaleNormal="96" workbookViewId="0">
      <selection activeCell="Q11" sqref="Q11"/>
    </sheetView>
  </sheetViews>
  <sheetFormatPr defaultColWidth="9.109375" defaultRowHeight="10.199999999999999" x14ac:dyDescent="0.25"/>
  <cols>
    <col min="1" max="1" width="3.6640625" style="1" customWidth="1"/>
    <col min="2" max="3" width="3.109375" style="1" customWidth="1"/>
    <col min="4" max="4" width="26.88671875" style="1" customWidth="1"/>
    <col min="5" max="5" width="8.33203125" style="2" customWidth="1"/>
    <col min="6" max="6" width="3.5546875" style="1" customWidth="1"/>
    <col min="7" max="7" width="7.109375" style="3" customWidth="1"/>
    <col min="8" max="8" width="7.6640625" style="1" customWidth="1"/>
    <col min="9" max="10" width="8.109375" style="1" customWidth="1"/>
    <col min="11" max="11" width="23.5546875" style="1" customWidth="1"/>
    <col min="12" max="12" width="4.5546875" style="4" customWidth="1"/>
    <col min="13" max="13" width="4.88671875" style="1" customWidth="1"/>
    <col min="14" max="14" width="13.5546875" style="5" customWidth="1"/>
    <col min="15" max="15" width="13.44140625" style="5" customWidth="1"/>
    <col min="16" max="16384" width="9.109375" style="5"/>
  </cols>
  <sheetData>
    <row r="1" spans="1:19" ht="48.75" customHeight="1" x14ac:dyDescent="0.25">
      <c r="C1" s="62"/>
      <c r="D1" s="62"/>
      <c r="E1" s="63"/>
      <c r="F1" s="62"/>
      <c r="G1" s="64"/>
      <c r="H1" s="62"/>
      <c r="I1" s="276"/>
      <c r="J1" s="277"/>
      <c r="K1" s="277"/>
      <c r="L1" s="277"/>
      <c r="M1" s="277"/>
    </row>
    <row r="2" spans="1:19" ht="16.5" customHeight="1" x14ac:dyDescent="0.25">
      <c r="C2" s="62"/>
      <c r="D2" s="16" t="s">
        <v>125</v>
      </c>
      <c r="E2" s="17"/>
      <c r="F2" s="16"/>
      <c r="G2" s="18"/>
      <c r="H2" s="16"/>
      <c r="I2" s="110"/>
      <c r="J2" s="111"/>
      <c r="K2" s="111"/>
      <c r="L2" s="111"/>
      <c r="M2" s="111"/>
    </row>
    <row r="3" spans="1:19" ht="13.5" customHeight="1" thickBot="1" x14ac:dyDescent="0.3">
      <c r="A3" s="6"/>
      <c r="B3" s="19"/>
      <c r="C3" s="65"/>
      <c r="D3" s="300" t="s">
        <v>29</v>
      </c>
      <c r="E3" s="300"/>
      <c r="F3" s="300"/>
      <c r="G3" s="300"/>
      <c r="H3" s="300"/>
      <c r="I3" s="301"/>
      <c r="J3" s="301"/>
      <c r="K3" s="301"/>
      <c r="L3" s="66"/>
      <c r="M3" s="66"/>
      <c r="N3" s="22"/>
      <c r="O3" s="22"/>
      <c r="P3" s="22"/>
      <c r="Q3" s="22"/>
      <c r="R3" s="22"/>
      <c r="S3" s="22"/>
    </row>
    <row r="4" spans="1:19" ht="36.75" customHeight="1" x14ac:dyDescent="0.25">
      <c r="A4" s="250" t="s">
        <v>0</v>
      </c>
      <c r="B4" s="253" t="s">
        <v>1</v>
      </c>
      <c r="C4" s="253" t="s">
        <v>2</v>
      </c>
      <c r="D4" s="259" t="s">
        <v>3</v>
      </c>
      <c r="E4" s="278" t="s">
        <v>4</v>
      </c>
      <c r="F4" s="281" t="s">
        <v>5</v>
      </c>
      <c r="G4" s="284" t="s">
        <v>6</v>
      </c>
      <c r="H4" s="304" t="s">
        <v>70</v>
      </c>
      <c r="I4" s="305"/>
      <c r="J4" s="306"/>
      <c r="K4" s="295" t="s">
        <v>107</v>
      </c>
      <c r="L4" s="296"/>
      <c r="M4" s="296"/>
      <c r="N4" s="332" t="s">
        <v>71</v>
      </c>
      <c r="O4" s="334" t="s">
        <v>53</v>
      </c>
    </row>
    <row r="5" spans="1:19" ht="15" customHeight="1" x14ac:dyDescent="0.25">
      <c r="A5" s="251"/>
      <c r="B5" s="254"/>
      <c r="C5" s="254"/>
      <c r="D5" s="260"/>
      <c r="E5" s="279"/>
      <c r="F5" s="282"/>
      <c r="G5" s="285"/>
      <c r="H5" s="287" t="s">
        <v>108</v>
      </c>
      <c r="I5" s="289" t="s">
        <v>109</v>
      </c>
      <c r="J5" s="307" t="s">
        <v>110</v>
      </c>
      <c r="K5" s="291" t="s">
        <v>3</v>
      </c>
      <c r="L5" s="293"/>
      <c r="M5" s="294"/>
      <c r="N5" s="333"/>
      <c r="O5" s="335"/>
    </row>
    <row r="6" spans="1:19" ht="90" customHeight="1" thickBot="1" x14ac:dyDescent="0.3">
      <c r="A6" s="252"/>
      <c r="B6" s="255"/>
      <c r="C6" s="255"/>
      <c r="D6" s="261"/>
      <c r="E6" s="280"/>
      <c r="F6" s="283"/>
      <c r="G6" s="286"/>
      <c r="H6" s="288"/>
      <c r="I6" s="290"/>
      <c r="J6" s="308"/>
      <c r="K6" s="292"/>
      <c r="L6" s="23" t="s">
        <v>54</v>
      </c>
      <c r="M6" s="24" t="s">
        <v>55</v>
      </c>
      <c r="N6" s="333"/>
      <c r="O6" s="335"/>
    </row>
    <row r="7" spans="1:19" ht="14.25" customHeight="1" thickBot="1" x14ac:dyDescent="0.3">
      <c r="A7" s="27" t="s">
        <v>7</v>
      </c>
      <c r="B7" s="256" t="s">
        <v>30</v>
      </c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317"/>
      <c r="O7" s="372"/>
    </row>
    <row r="8" spans="1:19" ht="14.25" customHeight="1" thickBot="1" x14ac:dyDescent="0.3">
      <c r="A8" s="28" t="s">
        <v>7</v>
      </c>
      <c r="B8" s="29" t="s">
        <v>7</v>
      </c>
      <c r="C8" s="257" t="s">
        <v>41</v>
      </c>
      <c r="D8" s="257"/>
      <c r="E8" s="257"/>
      <c r="F8" s="257"/>
      <c r="G8" s="257"/>
      <c r="H8" s="257"/>
      <c r="I8" s="257"/>
      <c r="J8" s="257"/>
      <c r="K8" s="257"/>
      <c r="L8" s="257"/>
      <c r="M8" s="258"/>
      <c r="N8" s="373"/>
      <c r="O8" s="374"/>
    </row>
    <row r="9" spans="1:19" ht="14.25" customHeight="1" x14ac:dyDescent="0.25">
      <c r="A9" s="107" t="s">
        <v>7</v>
      </c>
      <c r="B9" s="34" t="s">
        <v>7</v>
      </c>
      <c r="C9" s="173" t="s">
        <v>7</v>
      </c>
      <c r="D9" s="169" t="s">
        <v>115</v>
      </c>
      <c r="E9" s="154" t="s">
        <v>36</v>
      </c>
      <c r="F9" s="157" t="s">
        <v>91</v>
      </c>
      <c r="G9" s="74" t="s">
        <v>37</v>
      </c>
      <c r="H9" s="30">
        <v>35</v>
      </c>
      <c r="I9" s="31">
        <v>35</v>
      </c>
      <c r="J9" s="36">
        <v>35</v>
      </c>
      <c r="K9" s="171" t="s">
        <v>131</v>
      </c>
      <c r="L9" s="350" t="s">
        <v>116</v>
      </c>
      <c r="M9" s="352" t="s">
        <v>129</v>
      </c>
      <c r="N9" s="336"/>
      <c r="O9" s="318"/>
    </row>
    <row r="10" spans="1:19" ht="14.25" customHeight="1" thickBot="1" x14ac:dyDescent="0.3">
      <c r="A10" s="108"/>
      <c r="B10" s="35"/>
      <c r="C10" s="174"/>
      <c r="D10" s="170"/>
      <c r="E10" s="156"/>
      <c r="F10" s="159"/>
      <c r="G10" s="72" t="s">
        <v>8</v>
      </c>
      <c r="H10" s="32">
        <f t="shared" ref="H10:J10" si="0">H9</f>
        <v>35</v>
      </c>
      <c r="I10" s="32">
        <f t="shared" si="0"/>
        <v>35</v>
      </c>
      <c r="J10" s="33">
        <f t="shared" si="0"/>
        <v>35</v>
      </c>
      <c r="K10" s="172"/>
      <c r="L10" s="351"/>
      <c r="M10" s="353"/>
      <c r="N10" s="319"/>
      <c r="O10" s="320"/>
    </row>
    <row r="11" spans="1:19" ht="48.6" customHeight="1" x14ac:dyDescent="0.25">
      <c r="A11" s="107" t="s">
        <v>7</v>
      </c>
      <c r="B11" s="34" t="s">
        <v>7</v>
      </c>
      <c r="C11" s="173" t="s">
        <v>33</v>
      </c>
      <c r="D11" s="169" t="s">
        <v>39</v>
      </c>
      <c r="E11" s="154" t="s">
        <v>36</v>
      </c>
      <c r="F11" s="157" t="s">
        <v>91</v>
      </c>
      <c r="G11" s="74" t="s">
        <v>37</v>
      </c>
      <c r="H11" s="30">
        <v>0.3</v>
      </c>
      <c r="I11" s="31">
        <v>0.3</v>
      </c>
      <c r="J11" s="36">
        <v>0.2</v>
      </c>
      <c r="K11" s="171" t="s">
        <v>60</v>
      </c>
      <c r="L11" s="350" t="s">
        <v>117</v>
      </c>
      <c r="M11" s="352" t="s">
        <v>126</v>
      </c>
      <c r="N11" s="336" t="s">
        <v>130</v>
      </c>
      <c r="O11" s="318"/>
      <c r="P11" s="20"/>
    </row>
    <row r="12" spans="1:19" ht="12.6" customHeight="1" thickBot="1" x14ac:dyDescent="0.3">
      <c r="A12" s="108"/>
      <c r="B12" s="35"/>
      <c r="C12" s="174"/>
      <c r="D12" s="170"/>
      <c r="E12" s="156"/>
      <c r="F12" s="159"/>
      <c r="G12" s="72" t="s">
        <v>8</v>
      </c>
      <c r="H12" s="32">
        <f t="shared" ref="H12:J12" si="1">H11</f>
        <v>0.3</v>
      </c>
      <c r="I12" s="32">
        <f t="shared" si="1"/>
        <v>0.3</v>
      </c>
      <c r="J12" s="33">
        <f t="shared" si="1"/>
        <v>0.2</v>
      </c>
      <c r="K12" s="172"/>
      <c r="L12" s="351"/>
      <c r="M12" s="353"/>
      <c r="N12" s="319"/>
      <c r="O12" s="320"/>
      <c r="P12" s="20"/>
    </row>
    <row r="13" spans="1:19" ht="14.4" customHeight="1" thickBot="1" x14ac:dyDescent="0.3">
      <c r="A13" s="108" t="s">
        <v>7</v>
      </c>
      <c r="B13" s="35" t="s">
        <v>7</v>
      </c>
      <c r="C13" s="297" t="s">
        <v>10</v>
      </c>
      <c r="D13" s="298"/>
      <c r="E13" s="298"/>
      <c r="F13" s="298"/>
      <c r="G13" s="299"/>
      <c r="H13" s="37">
        <f>H12+H10</f>
        <v>35.299999999999997</v>
      </c>
      <c r="I13" s="37">
        <f t="shared" ref="I13:J13" si="2">I12+I10</f>
        <v>35.299999999999997</v>
      </c>
      <c r="J13" s="131">
        <f t="shared" si="2"/>
        <v>35.200000000000003</v>
      </c>
      <c r="K13" s="38"/>
      <c r="L13" s="39"/>
      <c r="M13" s="138"/>
      <c r="N13" s="371"/>
      <c r="O13" s="368"/>
    </row>
    <row r="14" spans="1:19" ht="14.25" customHeight="1" thickBot="1" x14ac:dyDescent="0.3">
      <c r="A14" s="28" t="s">
        <v>7</v>
      </c>
      <c r="B14" s="29" t="s">
        <v>9</v>
      </c>
      <c r="C14" s="208" t="s">
        <v>72</v>
      </c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369"/>
      <c r="O14" s="370"/>
    </row>
    <row r="15" spans="1:19" ht="14.25" customHeight="1" x14ac:dyDescent="0.25">
      <c r="A15" s="142" t="s">
        <v>7</v>
      </c>
      <c r="B15" s="145" t="s">
        <v>9</v>
      </c>
      <c r="C15" s="148" t="s">
        <v>9</v>
      </c>
      <c r="D15" s="151" t="s">
        <v>121</v>
      </c>
      <c r="E15" s="154" t="s">
        <v>36</v>
      </c>
      <c r="F15" s="157" t="s">
        <v>91</v>
      </c>
      <c r="G15" s="71" t="s">
        <v>120</v>
      </c>
      <c r="H15" s="40">
        <v>0</v>
      </c>
      <c r="I15" s="100">
        <v>10.7</v>
      </c>
      <c r="J15" s="40">
        <v>6.2</v>
      </c>
      <c r="K15" s="160" t="s">
        <v>122</v>
      </c>
      <c r="L15" s="163" t="s">
        <v>123</v>
      </c>
      <c r="M15" s="166" t="s">
        <v>123</v>
      </c>
      <c r="N15" s="342" t="s">
        <v>132</v>
      </c>
      <c r="O15" s="343"/>
    </row>
    <row r="16" spans="1:19" ht="14.25" customHeight="1" x14ac:dyDescent="0.25">
      <c r="A16" s="143"/>
      <c r="B16" s="146"/>
      <c r="C16" s="149"/>
      <c r="D16" s="152"/>
      <c r="E16" s="155"/>
      <c r="F16" s="158"/>
      <c r="G16" s="113" t="s">
        <v>37</v>
      </c>
      <c r="H16" s="112">
        <v>0</v>
      </c>
      <c r="I16" s="128">
        <v>5</v>
      </c>
      <c r="J16" s="112">
        <v>4.5</v>
      </c>
      <c r="K16" s="161"/>
      <c r="L16" s="164"/>
      <c r="M16" s="167"/>
      <c r="N16" s="344"/>
      <c r="O16" s="345"/>
    </row>
    <row r="17" spans="1:16" ht="14.25" customHeight="1" thickBot="1" x14ac:dyDescent="0.3">
      <c r="A17" s="144"/>
      <c r="B17" s="147"/>
      <c r="C17" s="150"/>
      <c r="D17" s="153"/>
      <c r="E17" s="156"/>
      <c r="F17" s="159"/>
      <c r="G17" s="72" t="s">
        <v>8</v>
      </c>
      <c r="H17" s="41">
        <f>H15+H16</f>
        <v>0</v>
      </c>
      <c r="I17" s="41">
        <f>I15+I16</f>
        <v>15.7</v>
      </c>
      <c r="J17" s="41">
        <f>J15+J16</f>
        <v>10.7</v>
      </c>
      <c r="K17" s="162"/>
      <c r="L17" s="165"/>
      <c r="M17" s="168"/>
      <c r="N17" s="346"/>
      <c r="O17" s="347"/>
    </row>
    <row r="18" spans="1:16" ht="55.2" customHeight="1" x14ac:dyDescent="0.25">
      <c r="A18" s="142" t="s">
        <v>7</v>
      </c>
      <c r="B18" s="145" t="s">
        <v>9</v>
      </c>
      <c r="C18" s="148" t="s">
        <v>31</v>
      </c>
      <c r="D18" s="151" t="s">
        <v>48</v>
      </c>
      <c r="E18" s="154" t="s">
        <v>36</v>
      </c>
      <c r="F18" s="157" t="s">
        <v>91</v>
      </c>
      <c r="G18" s="183" t="s">
        <v>37</v>
      </c>
      <c r="H18" s="189">
        <v>10.1</v>
      </c>
      <c r="I18" s="186">
        <v>10.1</v>
      </c>
      <c r="J18" s="189">
        <v>9.6999999999999993</v>
      </c>
      <c r="K18" s="42" t="s">
        <v>73</v>
      </c>
      <c r="L18" s="132" t="s">
        <v>118</v>
      </c>
      <c r="M18" s="139" t="s">
        <v>118</v>
      </c>
      <c r="N18" s="358"/>
      <c r="O18" s="359"/>
      <c r="P18" s="20"/>
    </row>
    <row r="19" spans="1:16" ht="41.25" customHeight="1" x14ac:dyDescent="0.25">
      <c r="A19" s="143"/>
      <c r="B19" s="146"/>
      <c r="C19" s="149"/>
      <c r="D19" s="152"/>
      <c r="E19" s="155"/>
      <c r="F19" s="158"/>
      <c r="G19" s="184"/>
      <c r="H19" s="190"/>
      <c r="I19" s="187"/>
      <c r="J19" s="190"/>
      <c r="K19" s="82" t="s">
        <v>61</v>
      </c>
      <c r="L19" s="141" t="s">
        <v>68</v>
      </c>
      <c r="M19" s="140" t="s">
        <v>68</v>
      </c>
      <c r="N19" s="360"/>
      <c r="O19" s="361"/>
      <c r="P19" s="20"/>
    </row>
    <row r="20" spans="1:16" ht="20.399999999999999" customHeight="1" x14ac:dyDescent="0.25">
      <c r="A20" s="143"/>
      <c r="B20" s="146"/>
      <c r="C20" s="149"/>
      <c r="D20" s="152"/>
      <c r="E20" s="155"/>
      <c r="F20" s="158"/>
      <c r="G20" s="185"/>
      <c r="H20" s="191"/>
      <c r="I20" s="188"/>
      <c r="J20" s="191"/>
      <c r="K20" s="302" t="s">
        <v>62</v>
      </c>
      <c r="L20" s="354">
        <v>2</v>
      </c>
      <c r="M20" s="356">
        <v>2</v>
      </c>
      <c r="N20" s="360"/>
      <c r="O20" s="361"/>
      <c r="P20" s="20"/>
    </row>
    <row r="21" spans="1:16" ht="13.8" thickBot="1" x14ac:dyDescent="0.3">
      <c r="A21" s="144"/>
      <c r="B21" s="147"/>
      <c r="C21" s="150"/>
      <c r="D21" s="153"/>
      <c r="E21" s="156"/>
      <c r="F21" s="159"/>
      <c r="G21" s="72" t="s">
        <v>8</v>
      </c>
      <c r="H21" s="41">
        <f>H18+H19</f>
        <v>10.1</v>
      </c>
      <c r="I21" s="41">
        <f>I18+I19</f>
        <v>10.1</v>
      </c>
      <c r="J21" s="41">
        <f>J18+J19</f>
        <v>9.6999999999999993</v>
      </c>
      <c r="K21" s="303"/>
      <c r="L21" s="355"/>
      <c r="M21" s="357"/>
      <c r="N21" s="362"/>
      <c r="O21" s="363"/>
      <c r="P21" s="20"/>
    </row>
    <row r="22" spans="1:16" ht="14.25" customHeight="1" x14ac:dyDescent="0.25">
      <c r="A22" s="269" t="s">
        <v>7</v>
      </c>
      <c r="B22" s="271" t="s">
        <v>9</v>
      </c>
      <c r="C22" s="173" t="s">
        <v>49</v>
      </c>
      <c r="D22" s="175" t="s">
        <v>92</v>
      </c>
      <c r="E22" s="177" t="s">
        <v>36</v>
      </c>
      <c r="F22" s="179" t="s">
        <v>91</v>
      </c>
      <c r="G22" s="73" t="s">
        <v>37</v>
      </c>
      <c r="H22" s="40">
        <v>16</v>
      </c>
      <c r="I22" s="40">
        <v>16</v>
      </c>
      <c r="J22" s="40">
        <v>16</v>
      </c>
      <c r="K22" s="181" t="s">
        <v>93</v>
      </c>
      <c r="L22" s="309" t="s">
        <v>38</v>
      </c>
      <c r="M22" s="311" t="s">
        <v>38</v>
      </c>
      <c r="N22" s="313"/>
      <c r="O22" s="337"/>
      <c r="P22" s="20"/>
    </row>
    <row r="23" spans="1:16" ht="21" customHeight="1" thickBot="1" x14ac:dyDescent="0.3">
      <c r="A23" s="270"/>
      <c r="B23" s="272"/>
      <c r="C23" s="174"/>
      <c r="D23" s="176"/>
      <c r="E23" s="178"/>
      <c r="F23" s="180"/>
      <c r="G23" s="72" t="s">
        <v>8</v>
      </c>
      <c r="H23" s="43">
        <f t="shared" ref="H23:J23" si="3">SUM(H22)</f>
        <v>16</v>
      </c>
      <c r="I23" s="43">
        <f t="shared" si="3"/>
        <v>16</v>
      </c>
      <c r="J23" s="43">
        <f t="shared" si="3"/>
        <v>16</v>
      </c>
      <c r="K23" s="182"/>
      <c r="L23" s="310"/>
      <c r="M23" s="312"/>
      <c r="N23" s="338"/>
      <c r="O23" s="339"/>
    </row>
    <row r="24" spans="1:16" ht="21" customHeight="1" x14ac:dyDescent="0.25">
      <c r="A24" s="269" t="s">
        <v>7</v>
      </c>
      <c r="B24" s="271" t="s">
        <v>9</v>
      </c>
      <c r="C24" s="173" t="s">
        <v>94</v>
      </c>
      <c r="D24" s="175" t="s">
        <v>92</v>
      </c>
      <c r="E24" s="177" t="s">
        <v>36</v>
      </c>
      <c r="F24" s="179" t="s">
        <v>91</v>
      </c>
      <c r="G24" s="73" t="s">
        <v>37</v>
      </c>
      <c r="H24" s="40">
        <v>8</v>
      </c>
      <c r="I24" s="40">
        <v>3</v>
      </c>
      <c r="J24" s="40">
        <v>2.9</v>
      </c>
      <c r="K24" s="181" t="s">
        <v>119</v>
      </c>
      <c r="L24" s="348" t="s">
        <v>38</v>
      </c>
      <c r="M24" s="349" t="s">
        <v>38</v>
      </c>
      <c r="N24" s="313"/>
      <c r="O24" s="337"/>
    </row>
    <row r="25" spans="1:16" ht="18.600000000000001" customHeight="1" thickBot="1" x14ac:dyDescent="0.3">
      <c r="A25" s="270"/>
      <c r="B25" s="272"/>
      <c r="C25" s="174"/>
      <c r="D25" s="176"/>
      <c r="E25" s="178"/>
      <c r="F25" s="180"/>
      <c r="G25" s="72" t="s">
        <v>8</v>
      </c>
      <c r="H25" s="43">
        <f t="shared" ref="H25:J25" si="4">SUM(H24)</f>
        <v>8</v>
      </c>
      <c r="I25" s="43">
        <f t="shared" si="4"/>
        <v>3</v>
      </c>
      <c r="J25" s="43">
        <f t="shared" si="4"/>
        <v>2.9</v>
      </c>
      <c r="K25" s="182"/>
      <c r="L25" s="310"/>
      <c r="M25" s="312"/>
      <c r="N25" s="338"/>
      <c r="O25" s="339"/>
    </row>
    <row r="26" spans="1:16" ht="14.25" customHeight="1" thickBot="1" x14ac:dyDescent="0.3">
      <c r="A26" s="44" t="s">
        <v>7</v>
      </c>
      <c r="B26" s="45" t="s">
        <v>9</v>
      </c>
      <c r="C26" s="46"/>
      <c r="D26" s="47" t="s">
        <v>10</v>
      </c>
      <c r="E26" s="48"/>
      <c r="F26" s="106"/>
      <c r="G26" s="49"/>
      <c r="H26" s="50">
        <f>H23+H21+H25+H17</f>
        <v>34.1</v>
      </c>
      <c r="I26" s="50">
        <f>I23+I21+I25+I17</f>
        <v>44.8</v>
      </c>
      <c r="J26" s="50">
        <f>J23+J21+J25+J17</f>
        <v>39.299999999999997</v>
      </c>
      <c r="K26" s="51"/>
      <c r="L26" s="52"/>
      <c r="M26" s="52"/>
      <c r="N26" s="313"/>
      <c r="O26" s="366"/>
    </row>
    <row r="27" spans="1:16" ht="13.5" customHeight="1" thickBot="1" x14ac:dyDescent="0.3">
      <c r="A27" s="28" t="s">
        <v>7</v>
      </c>
      <c r="B27" s="29" t="s">
        <v>31</v>
      </c>
      <c r="C27" s="208" t="s">
        <v>40</v>
      </c>
      <c r="D27" s="209"/>
      <c r="E27" s="210"/>
      <c r="F27" s="210"/>
      <c r="G27" s="209"/>
      <c r="H27" s="209"/>
      <c r="I27" s="209"/>
      <c r="J27" s="209"/>
      <c r="K27" s="209"/>
      <c r="L27" s="209"/>
      <c r="M27" s="209"/>
      <c r="N27" s="369"/>
      <c r="O27" s="370"/>
    </row>
    <row r="28" spans="1:16" ht="15.75" customHeight="1" x14ac:dyDescent="0.25">
      <c r="A28" s="220" t="s">
        <v>7</v>
      </c>
      <c r="B28" s="239" t="s">
        <v>31</v>
      </c>
      <c r="C28" s="224" t="s">
        <v>33</v>
      </c>
      <c r="D28" s="235" t="s">
        <v>74</v>
      </c>
      <c r="E28" s="264" t="s">
        <v>36</v>
      </c>
      <c r="F28" s="245" t="s">
        <v>91</v>
      </c>
      <c r="G28" s="69" t="s">
        <v>37</v>
      </c>
      <c r="H28" s="94"/>
      <c r="I28" s="53"/>
      <c r="J28" s="84"/>
      <c r="K28" s="381" t="s">
        <v>63</v>
      </c>
      <c r="L28" s="321" t="s">
        <v>104</v>
      </c>
      <c r="M28" s="323" t="s">
        <v>104</v>
      </c>
      <c r="N28" s="313"/>
      <c r="O28" s="314"/>
    </row>
    <row r="29" spans="1:16" ht="26.4" customHeight="1" thickBot="1" x14ac:dyDescent="0.3">
      <c r="A29" s="238"/>
      <c r="B29" s="240"/>
      <c r="C29" s="237"/>
      <c r="D29" s="244"/>
      <c r="E29" s="265"/>
      <c r="F29" s="247"/>
      <c r="G29" s="70" t="s">
        <v>8</v>
      </c>
      <c r="H29" s="41">
        <f t="shared" ref="H29:J29" si="5">H28</f>
        <v>0</v>
      </c>
      <c r="I29" s="41">
        <f t="shared" si="5"/>
        <v>0</v>
      </c>
      <c r="J29" s="85">
        <f t="shared" si="5"/>
        <v>0</v>
      </c>
      <c r="K29" s="382"/>
      <c r="L29" s="364"/>
      <c r="M29" s="329"/>
      <c r="N29" s="315"/>
      <c r="O29" s="316"/>
    </row>
    <row r="30" spans="1:16" ht="43.5" customHeight="1" x14ac:dyDescent="0.25">
      <c r="A30" s="220" t="s">
        <v>7</v>
      </c>
      <c r="B30" s="239" t="s">
        <v>31</v>
      </c>
      <c r="C30" s="224" t="s">
        <v>49</v>
      </c>
      <c r="D30" s="262" t="s">
        <v>75</v>
      </c>
      <c r="E30" s="264" t="s">
        <v>36</v>
      </c>
      <c r="F30" s="245" t="s">
        <v>91</v>
      </c>
      <c r="G30" s="69" t="s">
        <v>37</v>
      </c>
      <c r="H30" s="104"/>
      <c r="I30" s="104"/>
      <c r="J30" s="105"/>
      <c r="K30" s="327" t="s">
        <v>64</v>
      </c>
      <c r="L30" s="321" t="s">
        <v>104</v>
      </c>
      <c r="M30" s="323" t="s">
        <v>104</v>
      </c>
      <c r="N30" s="313"/>
      <c r="O30" s="314"/>
    </row>
    <row r="31" spans="1:16" ht="12" customHeight="1" thickBot="1" x14ac:dyDescent="0.3">
      <c r="A31" s="238"/>
      <c r="B31" s="240"/>
      <c r="C31" s="237"/>
      <c r="D31" s="263"/>
      <c r="E31" s="265"/>
      <c r="F31" s="247"/>
      <c r="G31" s="70" t="s">
        <v>8</v>
      </c>
      <c r="H31" s="41">
        <f t="shared" ref="H31:J31" si="6">H30</f>
        <v>0</v>
      </c>
      <c r="I31" s="41">
        <f t="shared" si="6"/>
        <v>0</v>
      </c>
      <c r="J31" s="86">
        <f t="shared" si="6"/>
        <v>0</v>
      </c>
      <c r="K31" s="328"/>
      <c r="L31" s="364"/>
      <c r="M31" s="329"/>
      <c r="N31" s="315"/>
      <c r="O31" s="316"/>
    </row>
    <row r="32" spans="1:16" ht="12" customHeight="1" x14ac:dyDescent="0.25">
      <c r="A32" s="275" t="s">
        <v>7</v>
      </c>
      <c r="B32" s="266" t="s">
        <v>31</v>
      </c>
      <c r="C32" s="267" t="s">
        <v>94</v>
      </c>
      <c r="D32" s="268" t="s">
        <v>95</v>
      </c>
      <c r="E32" s="273" t="s">
        <v>36</v>
      </c>
      <c r="F32" s="274" t="s">
        <v>91</v>
      </c>
      <c r="G32" s="101" t="s">
        <v>37</v>
      </c>
      <c r="H32" s="102">
        <v>6.3</v>
      </c>
      <c r="I32" s="102">
        <v>6.3</v>
      </c>
      <c r="J32" s="103">
        <v>6.3</v>
      </c>
      <c r="K32" s="340" t="s">
        <v>103</v>
      </c>
      <c r="L32" s="365">
        <v>1</v>
      </c>
      <c r="M32" s="383">
        <v>1</v>
      </c>
      <c r="N32" s="371"/>
      <c r="O32" s="375"/>
    </row>
    <row r="33" spans="1:15" ht="20.399999999999999" customHeight="1" thickBot="1" x14ac:dyDescent="0.3">
      <c r="A33" s="221"/>
      <c r="B33" s="223"/>
      <c r="C33" s="225"/>
      <c r="D33" s="263"/>
      <c r="E33" s="207"/>
      <c r="F33" s="246"/>
      <c r="G33" s="70" t="s">
        <v>8</v>
      </c>
      <c r="H33" s="98">
        <f t="shared" ref="H33:J33" si="7">H32</f>
        <v>6.3</v>
      </c>
      <c r="I33" s="98">
        <f t="shared" si="7"/>
        <v>6.3</v>
      </c>
      <c r="J33" s="96">
        <f t="shared" si="7"/>
        <v>6.3</v>
      </c>
      <c r="K33" s="341"/>
      <c r="L33" s="364"/>
      <c r="M33" s="329"/>
      <c r="N33" s="338"/>
      <c r="O33" s="339"/>
    </row>
    <row r="34" spans="1:15" ht="69" customHeight="1" x14ac:dyDescent="0.25">
      <c r="A34" s="220" t="s">
        <v>7</v>
      </c>
      <c r="B34" s="222" t="s">
        <v>31</v>
      </c>
      <c r="C34" s="224" t="s">
        <v>50</v>
      </c>
      <c r="D34" s="235" t="s">
        <v>51</v>
      </c>
      <c r="E34" s="206" t="s">
        <v>36</v>
      </c>
      <c r="F34" s="245" t="s">
        <v>91</v>
      </c>
      <c r="G34" s="69" t="s">
        <v>37</v>
      </c>
      <c r="H34" s="99">
        <v>17.2</v>
      </c>
      <c r="I34" s="54">
        <v>17.2</v>
      </c>
      <c r="J34" s="97">
        <v>7.2</v>
      </c>
      <c r="K34" s="317" t="s">
        <v>76</v>
      </c>
      <c r="L34" s="321">
        <v>63.2</v>
      </c>
      <c r="M34" s="323">
        <v>63.2</v>
      </c>
      <c r="N34" s="317" t="s">
        <v>134</v>
      </c>
      <c r="O34" s="318"/>
    </row>
    <row r="35" spans="1:15" ht="14.4" customHeight="1" thickBot="1" x14ac:dyDescent="0.3">
      <c r="A35" s="221"/>
      <c r="B35" s="223"/>
      <c r="C35" s="225"/>
      <c r="D35" s="236"/>
      <c r="E35" s="207"/>
      <c r="F35" s="246"/>
      <c r="G35" s="70" t="s">
        <v>8</v>
      </c>
      <c r="H35" s="41">
        <f>H34</f>
        <v>17.2</v>
      </c>
      <c r="I35" s="41">
        <f>I34</f>
        <v>17.2</v>
      </c>
      <c r="J35" s="85">
        <f>J34</f>
        <v>7.2</v>
      </c>
      <c r="K35" s="376"/>
      <c r="L35" s="364"/>
      <c r="M35" s="329"/>
      <c r="N35" s="319"/>
      <c r="O35" s="320"/>
    </row>
    <row r="36" spans="1:15" ht="30.6" customHeight="1" x14ac:dyDescent="0.25">
      <c r="A36" s="220" t="s">
        <v>7</v>
      </c>
      <c r="B36" s="222" t="s">
        <v>31</v>
      </c>
      <c r="C36" s="224" t="s">
        <v>98</v>
      </c>
      <c r="D36" s="235" t="s">
        <v>99</v>
      </c>
      <c r="E36" s="206" t="s">
        <v>36</v>
      </c>
      <c r="F36" s="245" t="s">
        <v>91</v>
      </c>
      <c r="G36" s="69" t="s">
        <v>37</v>
      </c>
      <c r="H36" s="99">
        <v>35</v>
      </c>
      <c r="I36" s="54">
        <v>35</v>
      </c>
      <c r="J36" s="97">
        <v>0</v>
      </c>
      <c r="K36" s="317" t="s">
        <v>100</v>
      </c>
      <c r="L36" s="321">
        <v>3</v>
      </c>
      <c r="M36" s="323">
        <v>0</v>
      </c>
      <c r="N36" s="317" t="s">
        <v>133</v>
      </c>
      <c r="O36" s="318"/>
    </row>
    <row r="37" spans="1:15" ht="14.4" customHeight="1" thickBot="1" x14ac:dyDescent="0.3">
      <c r="A37" s="221"/>
      <c r="B37" s="223"/>
      <c r="C37" s="225"/>
      <c r="D37" s="236"/>
      <c r="E37" s="207"/>
      <c r="F37" s="246"/>
      <c r="G37" s="70" t="s">
        <v>8</v>
      </c>
      <c r="H37" s="41">
        <f>H36</f>
        <v>35</v>
      </c>
      <c r="I37" s="41">
        <f>I36</f>
        <v>35</v>
      </c>
      <c r="J37" s="85">
        <f>J36</f>
        <v>0</v>
      </c>
      <c r="K37" s="376"/>
      <c r="L37" s="364"/>
      <c r="M37" s="329"/>
      <c r="N37" s="319"/>
      <c r="O37" s="320"/>
    </row>
    <row r="38" spans="1:15" ht="19.95" customHeight="1" x14ac:dyDescent="0.25">
      <c r="A38" s="220" t="s">
        <v>7</v>
      </c>
      <c r="B38" s="239" t="s">
        <v>31</v>
      </c>
      <c r="C38" s="224" t="s">
        <v>96</v>
      </c>
      <c r="D38" s="235" t="s">
        <v>97</v>
      </c>
      <c r="E38" s="264" t="s">
        <v>36</v>
      </c>
      <c r="F38" s="245" t="s">
        <v>91</v>
      </c>
      <c r="G38" s="69" t="s">
        <v>37</v>
      </c>
      <c r="H38" s="99">
        <v>0</v>
      </c>
      <c r="I38" s="54"/>
      <c r="J38" s="97"/>
      <c r="K38" s="379" t="s">
        <v>102</v>
      </c>
      <c r="L38" s="321">
        <v>0</v>
      </c>
      <c r="M38" s="323">
        <v>0</v>
      </c>
      <c r="N38" s="313"/>
      <c r="O38" s="314"/>
    </row>
    <row r="39" spans="1:15" ht="22.2" customHeight="1" thickBot="1" x14ac:dyDescent="0.3">
      <c r="A39" s="238"/>
      <c r="B39" s="240"/>
      <c r="C39" s="237"/>
      <c r="D39" s="244"/>
      <c r="E39" s="265"/>
      <c r="F39" s="247"/>
      <c r="G39" s="70" t="s">
        <v>8</v>
      </c>
      <c r="H39" s="41">
        <f>H38</f>
        <v>0</v>
      </c>
      <c r="I39" s="41">
        <f>I38</f>
        <v>0</v>
      </c>
      <c r="J39" s="85">
        <f>J38</f>
        <v>0</v>
      </c>
      <c r="K39" s="380"/>
      <c r="L39" s="322"/>
      <c r="M39" s="324"/>
      <c r="N39" s="315"/>
      <c r="O39" s="316"/>
    </row>
    <row r="40" spans="1:15" ht="14.25" customHeight="1" thickBot="1" x14ac:dyDescent="0.3">
      <c r="A40" s="108" t="s">
        <v>7</v>
      </c>
      <c r="B40" s="109" t="s">
        <v>31</v>
      </c>
      <c r="C40" s="204" t="s">
        <v>10</v>
      </c>
      <c r="D40" s="205"/>
      <c r="E40" s="205"/>
      <c r="F40" s="205"/>
      <c r="G40" s="205"/>
      <c r="H40" s="89">
        <f>H29+H31+H33+H35+H39+H37</f>
        <v>58.5</v>
      </c>
      <c r="I40" s="89">
        <f>I29+I31+I33+I35+I39+I37</f>
        <v>58.5</v>
      </c>
      <c r="J40" s="87">
        <f>J29+J31+J33+J35+J39+J37</f>
        <v>13.5</v>
      </c>
      <c r="K40" s="39"/>
      <c r="L40" s="67"/>
      <c r="M40" s="68"/>
      <c r="N40" s="313"/>
      <c r="O40" s="366"/>
    </row>
    <row r="41" spans="1:15" ht="12.75" customHeight="1" thickBot="1" x14ac:dyDescent="0.3">
      <c r="A41" s="28" t="s">
        <v>7</v>
      </c>
      <c r="B41" s="29" t="s">
        <v>32</v>
      </c>
      <c r="C41" s="208" t="s">
        <v>77</v>
      </c>
      <c r="D41" s="209"/>
      <c r="E41" s="210"/>
      <c r="F41" s="210"/>
      <c r="G41" s="209"/>
      <c r="H41" s="209"/>
      <c r="I41" s="209"/>
      <c r="J41" s="209"/>
      <c r="K41" s="210"/>
      <c r="L41" s="210"/>
      <c r="M41" s="210"/>
      <c r="N41" s="369"/>
      <c r="O41" s="370"/>
    </row>
    <row r="42" spans="1:15" ht="13.2" x14ac:dyDescent="0.25">
      <c r="A42" s="220" t="s">
        <v>7</v>
      </c>
      <c r="B42" s="239" t="s">
        <v>32</v>
      </c>
      <c r="C42" s="224" t="s">
        <v>9</v>
      </c>
      <c r="D42" s="235" t="s">
        <v>43</v>
      </c>
      <c r="E42" s="264" t="s">
        <v>36</v>
      </c>
      <c r="F42" s="245" t="s">
        <v>91</v>
      </c>
      <c r="G42" s="71" t="s">
        <v>37</v>
      </c>
      <c r="H42" s="95"/>
      <c r="I42" s="53"/>
      <c r="J42" s="92"/>
      <c r="K42" s="327" t="s">
        <v>78</v>
      </c>
      <c r="L42" s="325">
        <v>0</v>
      </c>
      <c r="M42" s="325">
        <v>0</v>
      </c>
      <c r="N42" s="313"/>
      <c r="O42" s="314"/>
    </row>
    <row r="43" spans="1:15" ht="19.2" customHeight="1" thickBot="1" x14ac:dyDescent="0.3">
      <c r="A43" s="238"/>
      <c r="B43" s="240"/>
      <c r="C43" s="237"/>
      <c r="D43" s="244"/>
      <c r="E43" s="265"/>
      <c r="F43" s="247"/>
      <c r="G43" s="72" t="s">
        <v>8</v>
      </c>
      <c r="H43" s="93">
        <f>SUM(H42)</f>
        <v>0</v>
      </c>
      <c r="I43" s="41">
        <f>I42</f>
        <v>0</v>
      </c>
      <c r="J43" s="93">
        <f>J42</f>
        <v>0</v>
      </c>
      <c r="K43" s="328"/>
      <c r="L43" s="326"/>
      <c r="M43" s="326"/>
      <c r="N43" s="315"/>
      <c r="O43" s="316"/>
    </row>
    <row r="44" spans="1:15" ht="42.75" customHeight="1" x14ac:dyDescent="0.25">
      <c r="A44" s="220" t="s">
        <v>7</v>
      </c>
      <c r="B44" s="222" t="s">
        <v>32</v>
      </c>
      <c r="C44" s="224" t="s">
        <v>33</v>
      </c>
      <c r="D44" s="248" t="s">
        <v>44</v>
      </c>
      <c r="E44" s="206" t="s">
        <v>36</v>
      </c>
      <c r="F44" s="245" t="s">
        <v>91</v>
      </c>
      <c r="G44" s="71" t="s">
        <v>37</v>
      </c>
      <c r="H44" s="95">
        <v>10</v>
      </c>
      <c r="I44" s="53">
        <v>10</v>
      </c>
      <c r="J44" s="84">
        <v>10</v>
      </c>
      <c r="K44" s="181" t="s">
        <v>65</v>
      </c>
      <c r="L44" s="214">
        <v>17</v>
      </c>
      <c r="M44" s="323">
        <v>11</v>
      </c>
      <c r="N44" s="317" t="s">
        <v>106</v>
      </c>
      <c r="O44" s="318"/>
    </row>
    <row r="45" spans="1:15" ht="18" customHeight="1" thickBot="1" x14ac:dyDescent="0.3">
      <c r="A45" s="221"/>
      <c r="B45" s="223"/>
      <c r="C45" s="225"/>
      <c r="D45" s="249"/>
      <c r="E45" s="207"/>
      <c r="F45" s="246"/>
      <c r="G45" s="72" t="s">
        <v>8</v>
      </c>
      <c r="H45" s="93">
        <f>SUM(H44)</f>
        <v>10</v>
      </c>
      <c r="I45" s="41">
        <f>I44</f>
        <v>10</v>
      </c>
      <c r="J45" s="85">
        <f>J44</f>
        <v>10</v>
      </c>
      <c r="K45" s="182"/>
      <c r="L45" s="215"/>
      <c r="M45" s="329"/>
      <c r="N45" s="319"/>
      <c r="O45" s="320"/>
    </row>
    <row r="46" spans="1:15" ht="27.6" customHeight="1" x14ac:dyDescent="0.25">
      <c r="A46" s="220" t="s">
        <v>7</v>
      </c>
      <c r="B46" s="222" t="s">
        <v>32</v>
      </c>
      <c r="C46" s="224" t="s">
        <v>34</v>
      </c>
      <c r="D46" s="235" t="s">
        <v>45</v>
      </c>
      <c r="E46" s="206" t="s">
        <v>36</v>
      </c>
      <c r="F46" s="245" t="s">
        <v>91</v>
      </c>
      <c r="G46" s="71" t="s">
        <v>37</v>
      </c>
      <c r="H46" s="95">
        <v>6.1</v>
      </c>
      <c r="I46" s="53">
        <v>6.1</v>
      </c>
      <c r="J46" s="84">
        <v>6.1</v>
      </c>
      <c r="K46" s="181" t="s">
        <v>66</v>
      </c>
      <c r="L46" s="214">
        <v>6</v>
      </c>
      <c r="M46" s="330">
        <v>5</v>
      </c>
      <c r="N46" s="317" t="s">
        <v>127</v>
      </c>
      <c r="O46" s="318"/>
    </row>
    <row r="47" spans="1:15" ht="62.4" customHeight="1" thickBot="1" x14ac:dyDescent="0.3">
      <c r="A47" s="221"/>
      <c r="B47" s="223"/>
      <c r="C47" s="225"/>
      <c r="D47" s="236"/>
      <c r="E47" s="207"/>
      <c r="F47" s="246"/>
      <c r="G47" s="72" t="s">
        <v>8</v>
      </c>
      <c r="H47" s="93">
        <f>SUM(H46)</f>
        <v>6.1</v>
      </c>
      <c r="I47" s="41">
        <f>I46</f>
        <v>6.1</v>
      </c>
      <c r="J47" s="85">
        <f>J46</f>
        <v>6.1</v>
      </c>
      <c r="K47" s="182"/>
      <c r="L47" s="215"/>
      <c r="M47" s="331"/>
      <c r="N47" s="319"/>
      <c r="O47" s="320"/>
    </row>
    <row r="48" spans="1:15" ht="26.25" customHeight="1" x14ac:dyDescent="0.25">
      <c r="A48" s="220" t="s">
        <v>7</v>
      </c>
      <c r="B48" s="239" t="s">
        <v>32</v>
      </c>
      <c r="C48" s="224" t="s">
        <v>35</v>
      </c>
      <c r="D48" s="235" t="s">
        <v>46</v>
      </c>
      <c r="E48" s="264" t="s">
        <v>36</v>
      </c>
      <c r="F48" s="245" t="s">
        <v>91</v>
      </c>
      <c r="G48" s="71" t="s">
        <v>37</v>
      </c>
      <c r="H48" s="95"/>
      <c r="I48" s="53"/>
      <c r="J48" s="84"/>
      <c r="K48" s="181" t="s">
        <v>67</v>
      </c>
      <c r="L48" s="377">
        <v>0</v>
      </c>
      <c r="M48" s="330">
        <v>0</v>
      </c>
      <c r="N48" s="313"/>
      <c r="O48" s="314"/>
    </row>
    <row r="49" spans="1:16" ht="11.4" customHeight="1" thickBot="1" x14ac:dyDescent="0.3">
      <c r="A49" s="238"/>
      <c r="B49" s="240"/>
      <c r="C49" s="237"/>
      <c r="D49" s="244"/>
      <c r="E49" s="265"/>
      <c r="F49" s="247"/>
      <c r="G49" s="72" t="s">
        <v>8</v>
      </c>
      <c r="H49" s="93">
        <f>SUM(H48)</f>
        <v>0</v>
      </c>
      <c r="I49" s="41">
        <f>I48</f>
        <v>0</v>
      </c>
      <c r="J49" s="85">
        <f>J48</f>
        <v>0</v>
      </c>
      <c r="K49" s="182"/>
      <c r="L49" s="378"/>
      <c r="M49" s="331"/>
      <c r="N49" s="315"/>
      <c r="O49" s="316"/>
    </row>
    <row r="50" spans="1:16" ht="13.2" customHeight="1" thickBot="1" x14ac:dyDescent="0.3">
      <c r="A50" s="108" t="s">
        <v>7</v>
      </c>
      <c r="B50" s="109" t="s">
        <v>32</v>
      </c>
      <c r="C50" s="204" t="s">
        <v>10</v>
      </c>
      <c r="D50" s="205"/>
      <c r="E50" s="205"/>
      <c r="F50" s="205"/>
      <c r="G50" s="205"/>
      <c r="H50" s="83">
        <f>H43+H45+H47+H49</f>
        <v>16.100000000000001</v>
      </c>
      <c r="I50" s="89">
        <f>I43+I45+I47+I49</f>
        <v>16.100000000000001</v>
      </c>
      <c r="J50" s="87">
        <f>J43+J45+J47+J49</f>
        <v>16.100000000000001</v>
      </c>
      <c r="K50" s="39"/>
      <c r="L50" s="39"/>
      <c r="M50" s="39"/>
      <c r="N50" s="313"/>
      <c r="O50" s="366"/>
    </row>
    <row r="51" spans="1:16" ht="14.1" customHeight="1" thickBot="1" x14ac:dyDescent="0.3">
      <c r="A51" s="28" t="s">
        <v>7</v>
      </c>
      <c r="B51" s="29" t="s">
        <v>33</v>
      </c>
      <c r="C51" s="208" t="s">
        <v>42</v>
      </c>
      <c r="D51" s="209"/>
      <c r="E51" s="209"/>
      <c r="F51" s="209"/>
      <c r="G51" s="209"/>
      <c r="H51" s="209"/>
      <c r="I51" s="209"/>
      <c r="J51" s="209"/>
      <c r="K51" s="209"/>
      <c r="L51" s="210"/>
      <c r="M51" s="210"/>
      <c r="N51" s="369"/>
      <c r="O51" s="370"/>
    </row>
    <row r="52" spans="1:16" ht="25.95" customHeight="1" x14ac:dyDescent="0.25">
      <c r="A52" s="220" t="s">
        <v>7</v>
      </c>
      <c r="B52" s="222" t="s">
        <v>33</v>
      </c>
      <c r="C52" s="224" t="s">
        <v>31</v>
      </c>
      <c r="D52" s="235" t="s">
        <v>47</v>
      </c>
      <c r="E52" s="206" t="s">
        <v>36</v>
      </c>
      <c r="F52" s="245" t="s">
        <v>91</v>
      </c>
      <c r="G52" s="75" t="s">
        <v>37</v>
      </c>
      <c r="H52" s="94">
        <v>0</v>
      </c>
      <c r="I52" s="53">
        <v>0</v>
      </c>
      <c r="J52" s="84">
        <v>0</v>
      </c>
      <c r="K52" s="76" t="s">
        <v>101</v>
      </c>
      <c r="L52" s="77">
        <v>0</v>
      </c>
      <c r="M52" s="78">
        <v>0</v>
      </c>
      <c r="N52" s="313"/>
      <c r="O52" s="337"/>
    </row>
    <row r="53" spans="1:16" ht="24" customHeight="1" thickBot="1" x14ac:dyDescent="0.3">
      <c r="A53" s="221"/>
      <c r="B53" s="223"/>
      <c r="C53" s="225"/>
      <c r="D53" s="236"/>
      <c r="E53" s="207"/>
      <c r="F53" s="246"/>
      <c r="G53" s="70" t="s">
        <v>8</v>
      </c>
      <c r="H53" s="41">
        <f>H52</f>
        <v>0</v>
      </c>
      <c r="I53" s="41">
        <f>I52</f>
        <v>0</v>
      </c>
      <c r="J53" s="85">
        <f>J52</f>
        <v>0</v>
      </c>
      <c r="K53" s="21" t="s">
        <v>79</v>
      </c>
      <c r="L53" s="136">
        <v>0</v>
      </c>
      <c r="M53" s="137">
        <v>0</v>
      </c>
      <c r="N53" s="338"/>
      <c r="O53" s="339"/>
    </row>
    <row r="54" spans="1:16" ht="13.2" x14ac:dyDescent="0.25">
      <c r="A54" s="220" t="s">
        <v>7</v>
      </c>
      <c r="B54" s="222" t="s">
        <v>33</v>
      </c>
      <c r="C54" s="224" t="s">
        <v>33</v>
      </c>
      <c r="D54" s="235" t="s">
        <v>52</v>
      </c>
      <c r="E54" s="206" t="s">
        <v>36</v>
      </c>
      <c r="F54" s="245" t="s">
        <v>91</v>
      </c>
      <c r="G54" s="75" t="s">
        <v>37</v>
      </c>
      <c r="H54" s="94">
        <v>0</v>
      </c>
      <c r="I54" s="53">
        <v>0</v>
      </c>
      <c r="J54" s="84">
        <v>0</v>
      </c>
      <c r="K54" s="181" t="s">
        <v>80</v>
      </c>
      <c r="L54" s="214">
        <v>15</v>
      </c>
      <c r="M54" s="216">
        <v>0</v>
      </c>
      <c r="N54" s="317" t="s">
        <v>128</v>
      </c>
      <c r="O54" s="318"/>
    </row>
    <row r="55" spans="1:16" ht="12" customHeight="1" thickBot="1" x14ac:dyDescent="0.3">
      <c r="A55" s="221"/>
      <c r="B55" s="223"/>
      <c r="C55" s="225"/>
      <c r="D55" s="244"/>
      <c r="E55" s="207"/>
      <c r="F55" s="246"/>
      <c r="G55" s="70" t="s">
        <v>8</v>
      </c>
      <c r="H55" s="41">
        <f t="shared" ref="H55:J55" si="8">SUM(H54)</f>
        <v>0</v>
      </c>
      <c r="I55" s="41">
        <f t="shared" si="8"/>
        <v>0</v>
      </c>
      <c r="J55" s="86">
        <f t="shared" si="8"/>
        <v>0</v>
      </c>
      <c r="K55" s="182"/>
      <c r="L55" s="215"/>
      <c r="M55" s="217"/>
      <c r="N55" s="319"/>
      <c r="O55" s="320"/>
    </row>
    <row r="56" spans="1:16" ht="13.8" thickBot="1" x14ac:dyDescent="0.3">
      <c r="A56" s="108" t="s">
        <v>7</v>
      </c>
      <c r="B56" s="109" t="s">
        <v>33</v>
      </c>
      <c r="C56" s="204" t="s">
        <v>10</v>
      </c>
      <c r="D56" s="205"/>
      <c r="E56" s="205"/>
      <c r="F56" s="205"/>
      <c r="G56" s="205"/>
      <c r="H56" s="89">
        <f>H53+H55</f>
        <v>0</v>
      </c>
      <c r="I56" s="89">
        <f t="shared" ref="I56:J56" si="9">I53+I55</f>
        <v>0</v>
      </c>
      <c r="J56" s="87">
        <f t="shared" si="9"/>
        <v>0</v>
      </c>
      <c r="K56" s="55"/>
      <c r="L56" s="52"/>
      <c r="M56" s="52"/>
      <c r="N56" s="313"/>
      <c r="O56" s="366"/>
    </row>
    <row r="57" spans="1:16" ht="13.8" thickBot="1" x14ac:dyDescent="0.3">
      <c r="A57" s="28" t="s">
        <v>9</v>
      </c>
      <c r="B57" s="202" t="s">
        <v>11</v>
      </c>
      <c r="C57" s="203"/>
      <c r="D57" s="203"/>
      <c r="E57" s="203"/>
      <c r="F57" s="203"/>
      <c r="G57" s="203"/>
      <c r="H57" s="90">
        <f>H56+H50+H40+H26+H13</f>
        <v>144</v>
      </c>
      <c r="I57" s="90">
        <f>I56+I50+I40+I26+I13</f>
        <v>154.69999999999999</v>
      </c>
      <c r="J57" s="88">
        <f>J56+J50+J40+J26+J13</f>
        <v>104.10000000000001</v>
      </c>
      <c r="K57" s="56"/>
      <c r="L57" s="57"/>
      <c r="M57" s="57"/>
      <c r="N57" s="367"/>
      <c r="O57" s="368"/>
    </row>
    <row r="58" spans="1:16" ht="13.8" thickBot="1" x14ac:dyDescent="0.3">
      <c r="A58" s="58" t="s">
        <v>7</v>
      </c>
      <c r="B58" s="201" t="s">
        <v>12</v>
      </c>
      <c r="C58" s="201"/>
      <c r="D58" s="201"/>
      <c r="E58" s="201"/>
      <c r="F58" s="201"/>
      <c r="G58" s="201"/>
      <c r="H58" s="61">
        <f t="shared" ref="H58:J58" si="10">H57</f>
        <v>144</v>
      </c>
      <c r="I58" s="91">
        <f t="shared" si="10"/>
        <v>154.69999999999999</v>
      </c>
      <c r="J58" s="61">
        <f t="shared" si="10"/>
        <v>104.10000000000001</v>
      </c>
      <c r="K58" s="59"/>
      <c r="L58" s="60"/>
      <c r="M58" s="60"/>
      <c r="N58" s="369"/>
      <c r="O58" s="370"/>
    </row>
    <row r="59" spans="1:16" ht="20.25" customHeight="1" x14ac:dyDescent="0.25">
      <c r="A59" s="115"/>
      <c r="B59" s="116"/>
      <c r="C59" s="116"/>
      <c r="D59" s="116"/>
      <c r="E59" s="116"/>
      <c r="F59" s="81"/>
      <c r="G59" s="81"/>
      <c r="H59" s="81"/>
      <c r="I59" s="81"/>
      <c r="J59" s="81"/>
      <c r="K59" s="117"/>
      <c r="L59" s="117"/>
      <c r="M59" s="117"/>
      <c r="N59" s="118"/>
      <c r="O59" s="118"/>
      <c r="P59" s="7"/>
    </row>
    <row r="60" spans="1:16" ht="20.25" customHeight="1" x14ac:dyDescent="0.25">
      <c r="A60" s="115"/>
      <c r="B60" s="116"/>
      <c r="C60" s="8"/>
      <c r="D60" s="25"/>
      <c r="E60" s="26"/>
      <c r="F60" s="218" t="s">
        <v>13</v>
      </c>
      <c r="G60" s="218"/>
      <c r="H60" s="218"/>
      <c r="I60" s="218"/>
      <c r="J60" s="218"/>
      <c r="K60" s="117"/>
      <c r="L60" s="117"/>
      <c r="M60" s="117"/>
      <c r="N60" s="118"/>
      <c r="O60" s="118"/>
      <c r="P60" s="7"/>
    </row>
    <row r="61" spans="1:16" ht="10.95" customHeight="1" thickBot="1" x14ac:dyDescent="0.3">
      <c r="A61" s="114"/>
      <c r="B61" s="114"/>
      <c r="C61" s="9"/>
      <c r="D61" s="9"/>
      <c r="E61" s="9"/>
      <c r="F61" s="219"/>
      <c r="G61" s="219"/>
      <c r="H61" s="219"/>
      <c r="I61" s="219"/>
      <c r="J61" s="219"/>
      <c r="K61" s="114"/>
      <c r="L61" s="119"/>
      <c r="M61" s="114"/>
      <c r="N61" s="81"/>
      <c r="O61" s="81"/>
    </row>
    <row r="62" spans="1:16" ht="70.2" customHeight="1" thickBot="1" x14ac:dyDescent="0.3">
      <c r="A62" s="114"/>
      <c r="B62" s="114"/>
      <c r="C62" s="241" t="s">
        <v>14</v>
      </c>
      <c r="D62" s="242"/>
      <c r="E62" s="242"/>
      <c r="F62" s="242"/>
      <c r="G62" s="243"/>
      <c r="H62" s="120" t="s">
        <v>111</v>
      </c>
      <c r="I62" s="121" t="s">
        <v>112</v>
      </c>
      <c r="J62" s="121" t="s">
        <v>113</v>
      </c>
      <c r="K62" s="114"/>
      <c r="L62" s="119"/>
      <c r="M62" s="114"/>
      <c r="N62" s="81"/>
      <c r="O62" s="81"/>
    </row>
    <row r="63" spans="1:16" ht="13.95" customHeight="1" thickBot="1" x14ac:dyDescent="0.3">
      <c r="A63" s="114"/>
      <c r="B63" s="114"/>
      <c r="C63" s="229" t="s">
        <v>15</v>
      </c>
      <c r="D63" s="230"/>
      <c r="E63" s="230"/>
      <c r="F63" s="230"/>
      <c r="G63" s="231"/>
      <c r="H63" s="122">
        <f>H64+H65+H66+H69+H67+H68</f>
        <v>144</v>
      </c>
      <c r="I63" s="122">
        <f t="shared" ref="I63:J63" si="11">I64+I65+I66+I69+I67+I68</f>
        <v>154.69999999999999</v>
      </c>
      <c r="J63" s="133">
        <f t="shared" si="11"/>
        <v>104.10000000000001</v>
      </c>
      <c r="K63" s="118"/>
      <c r="L63" s="118"/>
      <c r="M63" s="118"/>
      <c r="N63" s="81"/>
      <c r="O63" s="81"/>
    </row>
    <row r="64" spans="1:16" ht="13.2" customHeight="1" x14ac:dyDescent="0.25">
      <c r="A64" s="114"/>
      <c r="B64" s="114"/>
      <c r="C64" s="211" t="s">
        <v>56</v>
      </c>
      <c r="D64" s="212"/>
      <c r="E64" s="212"/>
      <c r="F64" s="212"/>
      <c r="G64" s="213"/>
      <c r="H64" s="123"/>
      <c r="I64" s="124"/>
      <c r="J64" s="124"/>
      <c r="K64" s="114"/>
      <c r="L64" s="119"/>
      <c r="M64" s="114"/>
      <c r="N64" s="81"/>
      <c r="O64" s="81"/>
    </row>
    <row r="65" spans="1:15" ht="26.4" customHeight="1" x14ac:dyDescent="0.25">
      <c r="A65" s="114"/>
      <c r="B65" s="114"/>
      <c r="C65" s="198" t="s">
        <v>124</v>
      </c>
      <c r="D65" s="199"/>
      <c r="E65" s="199"/>
      <c r="F65" s="199"/>
      <c r="G65" s="200"/>
      <c r="H65" s="125">
        <v>144</v>
      </c>
      <c r="I65" s="126">
        <v>144</v>
      </c>
      <c r="J65" s="126">
        <v>97.9</v>
      </c>
      <c r="K65" s="114"/>
      <c r="L65" s="119"/>
      <c r="M65" s="114"/>
      <c r="N65" s="81"/>
      <c r="O65" s="81"/>
    </row>
    <row r="66" spans="1:15" ht="13.2" customHeight="1" x14ac:dyDescent="0.25">
      <c r="A66" s="114"/>
      <c r="B66" s="114"/>
      <c r="C66" s="198" t="s">
        <v>105</v>
      </c>
      <c r="D66" s="226"/>
      <c r="E66" s="226"/>
      <c r="F66" s="226"/>
      <c r="G66" s="227"/>
      <c r="H66" s="125">
        <v>0</v>
      </c>
      <c r="I66" s="126">
        <v>10.7</v>
      </c>
      <c r="J66" s="126">
        <v>6.2</v>
      </c>
      <c r="K66" s="114"/>
      <c r="L66" s="119"/>
      <c r="M66" s="114"/>
      <c r="N66" s="81"/>
      <c r="O66" s="81"/>
    </row>
    <row r="67" spans="1:15" ht="13.95" customHeight="1" x14ac:dyDescent="0.25">
      <c r="A67" s="114"/>
      <c r="B67" s="114"/>
      <c r="C67" s="211" t="s">
        <v>57</v>
      </c>
      <c r="D67" s="212"/>
      <c r="E67" s="212"/>
      <c r="F67" s="212"/>
      <c r="G67" s="228"/>
      <c r="H67" s="127"/>
      <c r="I67" s="128"/>
      <c r="J67" s="128"/>
      <c r="K67" s="114"/>
      <c r="L67" s="119"/>
      <c r="M67" s="114"/>
      <c r="N67" s="81"/>
      <c r="O67" s="81"/>
    </row>
    <row r="68" spans="1:15" ht="13.95" customHeight="1" x14ac:dyDescent="0.25">
      <c r="A68" s="114"/>
      <c r="B68" s="114"/>
      <c r="C68" s="232" t="s">
        <v>58</v>
      </c>
      <c r="D68" s="233"/>
      <c r="E68" s="233"/>
      <c r="F68" s="233"/>
      <c r="G68" s="234"/>
      <c r="H68" s="127"/>
      <c r="I68" s="128"/>
      <c r="J68" s="128"/>
      <c r="K68" s="114"/>
      <c r="L68" s="119"/>
      <c r="M68" s="114"/>
      <c r="N68" s="81"/>
      <c r="O68" s="81"/>
    </row>
    <row r="69" spans="1:15" ht="15" customHeight="1" thickBot="1" x14ac:dyDescent="0.3">
      <c r="A69" s="114"/>
      <c r="B69" s="114"/>
      <c r="C69" s="198" t="s">
        <v>114</v>
      </c>
      <c r="D69" s="199"/>
      <c r="E69" s="199"/>
      <c r="F69" s="199"/>
      <c r="G69" s="200"/>
      <c r="H69" s="127"/>
      <c r="I69" s="128"/>
      <c r="J69" s="128"/>
      <c r="K69" s="114"/>
      <c r="L69" s="119"/>
      <c r="M69" s="114"/>
      <c r="N69" s="81"/>
      <c r="O69" s="81"/>
    </row>
    <row r="70" spans="1:15" ht="13.2" customHeight="1" thickBot="1" x14ac:dyDescent="0.3">
      <c r="A70" s="114"/>
      <c r="B70" s="114"/>
      <c r="C70" s="229" t="s">
        <v>16</v>
      </c>
      <c r="D70" s="230"/>
      <c r="E70" s="230"/>
      <c r="F70" s="230"/>
      <c r="G70" s="231"/>
      <c r="H70" s="129">
        <f>H71*1</f>
        <v>0</v>
      </c>
      <c r="I70" s="129">
        <f t="shared" ref="I70:J70" si="12">I71*1</f>
        <v>0</v>
      </c>
      <c r="J70" s="134">
        <f t="shared" si="12"/>
        <v>0</v>
      </c>
      <c r="K70" s="114"/>
      <c r="L70" s="119"/>
      <c r="M70" s="114"/>
      <c r="N70" s="81"/>
      <c r="O70" s="81"/>
    </row>
    <row r="71" spans="1:15" ht="13.2" customHeight="1" thickBot="1" x14ac:dyDescent="0.3">
      <c r="A71" s="114"/>
      <c r="B71" s="114"/>
      <c r="C71" s="192" t="s">
        <v>59</v>
      </c>
      <c r="D71" s="193"/>
      <c r="E71" s="193"/>
      <c r="F71" s="193"/>
      <c r="G71" s="194"/>
      <c r="H71" s="127"/>
      <c r="I71" s="128"/>
      <c r="J71" s="128"/>
      <c r="K71" s="114"/>
      <c r="L71" s="119"/>
      <c r="M71" s="114"/>
      <c r="N71" s="81"/>
      <c r="O71" s="81"/>
    </row>
    <row r="72" spans="1:15" ht="13.95" customHeight="1" thickBot="1" x14ac:dyDescent="0.3">
      <c r="A72" s="114"/>
      <c r="B72" s="114"/>
      <c r="C72" s="195" t="s">
        <v>17</v>
      </c>
      <c r="D72" s="196"/>
      <c r="E72" s="196"/>
      <c r="F72" s="196"/>
      <c r="G72" s="197"/>
      <c r="H72" s="130">
        <f>H70+H63</f>
        <v>144</v>
      </c>
      <c r="I72" s="130">
        <f t="shared" ref="I72:J72" si="13">I70+I63</f>
        <v>154.69999999999999</v>
      </c>
      <c r="J72" s="135">
        <f t="shared" si="13"/>
        <v>104.10000000000001</v>
      </c>
      <c r="K72" s="114"/>
      <c r="L72" s="119"/>
      <c r="M72" s="114"/>
      <c r="N72" s="81"/>
      <c r="O72" s="81"/>
    </row>
  </sheetData>
  <mergeCells count="226">
    <mergeCell ref="B38:B39"/>
    <mergeCell ref="A38:A39"/>
    <mergeCell ref="M30:M31"/>
    <mergeCell ref="L30:L31"/>
    <mergeCell ref="M28:M29"/>
    <mergeCell ref="L28:L29"/>
    <mergeCell ref="E28:E29"/>
    <mergeCell ref="A36:A37"/>
    <mergeCell ref="B36:B37"/>
    <mergeCell ref="C36:C37"/>
    <mergeCell ref="D36:D37"/>
    <mergeCell ref="E36:E37"/>
    <mergeCell ref="F36:F37"/>
    <mergeCell ref="K36:K37"/>
    <mergeCell ref="A34:A35"/>
    <mergeCell ref="B34:B35"/>
    <mergeCell ref="C34:C35"/>
    <mergeCell ref="E34:E35"/>
    <mergeCell ref="K28:K29"/>
    <mergeCell ref="L36:L37"/>
    <mergeCell ref="M36:M37"/>
    <mergeCell ref="M32:M33"/>
    <mergeCell ref="A30:A31"/>
    <mergeCell ref="N56:O58"/>
    <mergeCell ref="N50:O51"/>
    <mergeCell ref="N40:O41"/>
    <mergeCell ref="N26:O27"/>
    <mergeCell ref="N13:O14"/>
    <mergeCell ref="N7:O8"/>
    <mergeCell ref="F42:F43"/>
    <mergeCell ref="E42:E43"/>
    <mergeCell ref="D42:D43"/>
    <mergeCell ref="N32:O33"/>
    <mergeCell ref="N38:O39"/>
    <mergeCell ref="N36:O37"/>
    <mergeCell ref="D38:D39"/>
    <mergeCell ref="D34:D35"/>
    <mergeCell ref="F34:F35"/>
    <mergeCell ref="K34:K35"/>
    <mergeCell ref="N52:O53"/>
    <mergeCell ref="N54:O55"/>
    <mergeCell ref="L48:L49"/>
    <mergeCell ref="M48:M49"/>
    <mergeCell ref="F46:F47"/>
    <mergeCell ref="F52:F53"/>
    <mergeCell ref="D46:D47"/>
    <mergeCell ref="K38:K39"/>
    <mergeCell ref="N4:N6"/>
    <mergeCell ref="O4:O6"/>
    <mergeCell ref="N11:O12"/>
    <mergeCell ref="N22:O23"/>
    <mergeCell ref="N28:O29"/>
    <mergeCell ref="N30:O31"/>
    <mergeCell ref="N34:O35"/>
    <mergeCell ref="K32:K33"/>
    <mergeCell ref="K30:K31"/>
    <mergeCell ref="N9:O10"/>
    <mergeCell ref="N24:O25"/>
    <mergeCell ref="N15:O17"/>
    <mergeCell ref="L24:L25"/>
    <mergeCell ref="M24:M25"/>
    <mergeCell ref="L9:L10"/>
    <mergeCell ref="M9:M10"/>
    <mergeCell ref="L20:L21"/>
    <mergeCell ref="M20:M21"/>
    <mergeCell ref="N18:O21"/>
    <mergeCell ref="M11:M12"/>
    <mergeCell ref="L11:L12"/>
    <mergeCell ref="L34:L35"/>
    <mergeCell ref="M34:M35"/>
    <mergeCell ref="L32:L33"/>
    <mergeCell ref="N42:O43"/>
    <mergeCell ref="N44:O45"/>
    <mergeCell ref="N46:O47"/>
    <mergeCell ref="N48:O49"/>
    <mergeCell ref="E38:E39"/>
    <mergeCell ref="F38:F39"/>
    <mergeCell ref="C41:M41"/>
    <mergeCell ref="C42:C43"/>
    <mergeCell ref="L38:L39"/>
    <mergeCell ref="M38:M39"/>
    <mergeCell ref="L42:L43"/>
    <mergeCell ref="K42:K43"/>
    <mergeCell ref="M42:M43"/>
    <mergeCell ref="M44:M45"/>
    <mergeCell ref="L46:L47"/>
    <mergeCell ref="M46:M47"/>
    <mergeCell ref="D48:D49"/>
    <mergeCell ref="E48:E49"/>
    <mergeCell ref="E44:E45"/>
    <mergeCell ref="F44:F45"/>
    <mergeCell ref="K44:K45"/>
    <mergeCell ref="L44:L45"/>
    <mergeCell ref="K48:K49"/>
    <mergeCell ref="C38:C39"/>
    <mergeCell ref="I1:M1"/>
    <mergeCell ref="E4:E6"/>
    <mergeCell ref="F4:F6"/>
    <mergeCell ref="G4:G6"/>
    <mergeCell ref="H5:H6"/>
    <mergeCell ref="I5:I6"/>
    <mergeCell ref="C4:C6"/>
    <mergeCell ref="C27:M27"/>
    <mergeCell ref="K5:K6"/>
    <mergeCell ref="L5:M5"/>
    <mergeCell ref="K4:M4"/>
    <mergeCell ref="C11:C12"/>
    <mergeCell ref="D11:D12"/>
    <mergeCell ref="C13:G13"/>
    <mergeCell ref="C14:M14"/>
    <mergeCell ref="K22:K23"/>
    <mergeCell ref="D3:K3"/>
    <mergeCell ref="K20:K21"/>
    <mergeCell ref="F18:F21"/>
    <mergeCell ref="H4:J4"/>
    <mergeCell ref="J5:J6"/>
    <mergeCell ref="L22:L23"/>
    <mergeCell ref="M22:M23"/>
    <mergeCell ref="C9:C10"/>
    <mergeCell ref="B30:B31"/>
    <mergeCell ref="F28:F29"/>
    <mergeCell ref="B32:B33"/>
    <mergeCell ref="C32:C33"/>
    <mergeCell ref="D32:D33"/>
    <mergeCell ref="A22:A23"/>
    <mergeCell ref="E22:E23"/>
    <mergeCell ref="F22:F23"/>
    <mergeCell ref="A28:A29"/>
    <mergeCell ref="B28:B29"/>
    <mergeCell ref="B22:B23"/>
    <mergeCell ref="F30:F31"/>
    <mergeCell ref="C28:C29"/>
    <mergeCell ref="D28:D29"/>
    <mergeCell ref="E32:E33"/>
    <mergeCell ref="F32:F33"/>
    <mergeCell ref="A32:A33"/>
    <mergeCell ref="A24:A25"/>
    <mergeCell ref="B24:B25"/>
    <mergeCell ref="A42:A43"/>
    <mergeCell ref="C44:C45"/>
    <mergeCell ref="D44:D45"/>
    <mergeCell ref="A44:A45"/>
    <mergeCell ref="B44:B45"/>
    <mergeCell ref="B42:B43"/>
    <mergeCell ref="A4:A6"/>
    <mergeCell ref="B4:B6"/>
    <mergeCell ref="B7:M7"/>
    <mergeCell ref="C8:M8"/>
    <mergeCell ref="D4:D6"/>
    <mergeCell ref="E11:E12"/>
    <mergeCell ref="F11:F12"/>
    <mergeCell ref="K11:K12"/>
    <mergeCell ref="E18:E21"/>
    <mergeCell ref="D18:D21"/>
    <mergeCell ref="A18:A21"/>
    <mergeCell ref="B18:B21"/>
    <mergeCell ref="C18:C21"/>
    <mergeCell ref="C22:C23"/>
    <mergeCell ref="D22:D23"/>
    <mergeCell ref="C30:C31"/>
    <mergeCell ref="D30:D31"/>
    <mergeCell ref="E30:E31"/>
    <mergeCell ref="A46:A47"/>
    <mergeCell ref="B46:B47"/>
    <mergeCell ref="C46:C47"/>
    <mergeCell ref="E46:E47"/>
    <mergeCell ref="K46:K47"/>
    <mergeCell ref="C65:G65"/>
    <mergeCell ref="C66:G66"/>
    <mergeCell ref="C67:G67"/>
    <mergeCell ref="C70:G70"/>
    <mergeCell ref="C68:G68"/>
    <mergeCell ref="A52:A53"/>
    <mergeCell ref="B52:B53"/>
    <mergeCell ref="C52:C53"/>
    <mergeCell ref="D52:D53"/>
    <mergeCell ref="C48:C49"/>
    <mergeCell ref="A48:A49"/>
    <mergeCell ref="B48:B49"/>
    <mergeCell ref="C62:G62"/>
    <mergeCell ref="C63:G63"/>
    <mergeCell ref="A54:A55"/>
    <mergeCell ref="B54:B55"/>
    <mergeCell ref="C54:C55"/>
    <mergeCell ref="D54:D55"/>
    <mergeCell ref="E54:E55"/>
    <mergeCell ref="C71:G71"/>
    <mergeCell ref="C72:G72"/>
    <mergeCell ref="C69:G69"/>
    <mergeCell ref="B58:G58"/>
    <mergeCell ref="B57:G57"/>
    <mergeCell ref="C56:G56"/>
    <mergeCell ref="C40:G40"/>
    <mergeCell ref="E52:E53"/>
    <mergeCell ref="C50:G50"/>
    <mergeCell ref="C51:M51"/>
    <mergeCell ref="K54:K55"/>
    <mergeCell ref="C64:G64"/>
    <mergeCell ref="L54:L55"/>
    <mergeCell ref="M54:M55"/>
    <mergeCell ref="F60:J60"/>
    <mergeCell ref="F61:J61"/>
    <mergeCell ref="F54:F55"/>
    <mergeCell ref="F48:F49"/>
    <mergeCell ref="D9:D10"/>
    <mergeCell ref="E9:E10"/>
    <mergeCell ref="F9:F10"/>
    <mergeCell ref="K9:K10"/>
    <mergeCell ref="C24:C25"/>
    <mergeCell ref="D24:D25"/>
    <mergeCell ref="E24:E25"/>
    <mergeCell ref="F24:F25"/>
    <mergeCell ref="K24:K25"/>
    <mergeCell ref="G18:G20"/>
    <mergeCell ref="I18:I20"/>
    <mergeCell ref="H18:H20"/>
    <mergeCell ref="J18:J20"/>
    <mergeCell ref="A15:A17"/>
    <mergeCell ref="B15:B17"/>
    <mergeCell ref="C15:C17"/>
    <mergeCell ref="D15:D17"/>
    <mergeCell ref="E15:E17"/>
    <mergeCell ref="F15:F17"/>
    <mergeCell ref="K15:K17"/>
    <mergeCell ref="L15:L17"/>
    <mergeCell ref="M15:M17"/>
  </mergeCells>
  <phoneticPr fontId="1" type="noConversion"/>
  <pageMargins left="0.55118110236220474" right="0.35433070866141736" top="0.59055118110236227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J8" sqref="J8"/>
    </sheetView>
  </sheetViews>
  <sheetFormatPr defaultRowHeight="13.2" x14ac:dyDescent="0.25"/>
  <cols>
    <col min="2" max="2" width="14.88671875" customWidth="1"/>
    <col min="3" max="3" width="43.5546875" customWidth="1"/>
  </cols>
  <sheetData>
    <row r="2" spans="2:3" ht="13.8" thickBot="1" x14ac:dyDescent="0.3">
      <c r="C2" t="s">
        <v>27</v>
      </c>
    </row>
    <row r="3" spans="2:3" ht="31.8" thickBot="1" x14ac:dyDescent="0.3">
      <c r="B3" s="10" t="s">
        <v>18</v>
      </c>
      <c r="C3" s="11" t="s">
        <v>19</v>
      </c>
    </row>
    <row r="4" spans="2:3" ht="15.6" x14ac:dyDescent="0.25">
      <c r="B4" s="79">
        <v>0</v>
      </c>
      <c r="C4" s="80" t="s">
        <v>20</v>
      </c>
    </row>
    <row r="5" spans="2:3" ht="15.6" x14ac:dyDescent="0.25">
      <c r="B5" s="12">
        <v>1</v>
      </c>
      <c r="C5" s="13" t="s">
        <v>22</v>
      </c>
    </row>
    <row r="6" spans="2:3" ht="15.6" x14ac:dyDescent="0.25">
      <c r="B6" s="12">
        <v>2</v>
      </c>
      <c r="C6" s="13" t="s">
        <v>21</v>
      </c>
    </row>
    <row r="7" spans="2:3" ht="15.6" x14ac:dyDescent="0.25">
      <c r="B7" s="12">
        <v>3</v>
      </c>
      <c r="C7" s="13" t="s">
        <v>24</v>
      </c>
    </row>
    <row r="8" spans="2:3" ht="15.6" x14ac:dyDescent="0.25">
      <c r="B8" s="12">
        <v>4</v>
      </c>
      <c r="C8" s="13" t="s">
        <v>81</v>
      </c>
    </row>
    <row r="9" spans="2:3" ht="15.6" x14ac:dyDescent="0.25">
      <c r="B9" s="12">
        <v>5</v>
      </c>
      <c r="C9" s="13" t="s">
        <v>82</v>
      </c>
    </row>
    <row r="10" spans="2:3" ht="15.6" x14ac:dyDescent="0.25">
      <c r="B10" s="12">
        <v>6</v>
      </c>
      <c r="C10" s="13" t="s">
        <v>25</v>
      </c>
    </row>
    <row r="11" spans="2:3" ht="15.6" x14ac:dyDescent="0.25">
      <c r="B11" s="12">
        <v>7</v>
      </c>
      <c r="C11" s="13" t="s">
        <v>83</v>
      </c>
    </row>
    <row r="12" spans="2:3" ht="15.6" x14ac:dyDescent="0.25">
      <c r="B12" s="12">
        <v>8</v>
      </c>
      <c r="C12" s="13" t="s">
        <v>84</v>
      </c>
    </row>
    <row r="13" spans="2:3" ht="15.6" x14ac:dyDescent="0.25">
      <c r="B13" s="12">
        <v>9</v>
      </c>
      <c r="C13" s="13" t="s">
        <v>85</v>
      </c>
    </row>
    <row r="14" spans="2:3" ht="15.6" x14ac:dyDescent="0.25">
      <c r="B14" s="12">
        <v>10</v>
      </c>
      <c r="C14" s="13" t="s">
        <v>69</v>
      </c>
    </row>
    <row r="15" spans="2:3" ht="31.2" x14ac:dyDescent="0.25">
      <c r="B15" s="12">
        <v>11</v>
      </c>
      <c r="C15" s="13" t="s">
        <v>86</v>
      </c>
    </row>
    <row r="16" spans="2:3" ht="15.6" x14ac:dyDescent="0.25">
      <c r="B16" s="12">
        <v>12</v>
      </c>
      <c r="C16" s="13" t="s">
        <v>87</v>
      </c>
    </row>
    <row r="17" spans="2:3" ht="15.6" x14ac:dyDescent="0.25">
      <c r="B17" s="12">
        <v>13</v>
      </c>
      <c r="C17" s="13" t="s">
        <v>88</v>
      </c>
    </row>
    <row r="18" spans="2:3" ht="15.6" x14ac:dyDescent="0.25">
      <c r="B18" s="12">
        <v>14</v>
      </c>
      <c r="C18" s="13" t="s">
        <v>89</v>
      </c>
    </row>
    <row r="19" spans="2:3" ht="15.6" x14ac:dyDescent="0.25">
      <c r="B19" s="12">
        <v>15</v>
      </c>
      <c r="C19" s="13" t="s">
        <v>26</v>
      </c>
    </row>
    <row r="20" spans="2:3" ht="15.6" x14ac:dyDescent="0.25">
      <c r="B20" s="12">
        <v>16</v>
      </c>
      <c r="C20" s="13" t="s">
        <v>90</v>
      </c>
    </row>
    <row r="21" spans="2:3" ht="15.6" x14ac:dyDescent="0.25">
      <c r="B21" s="12">
        <v>17</v>
      </c>
      <c r="C21" s="13" t="s">
        <v>23</v>
      </c>
    </row>
    <row r="22" spans="2:3" ht="16.2" thickBot="1" x14ac:dyDescent="0.3">
      <c r="B22" s="14">
        <v>18</v>
      </c>
      <c r="C22" s="15" t="s">
        <v>28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Priemonių suvestinė</vt:lpstr>
      <vt:lpstr>Priemoniu vykdytoju kodai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Taučikienė</dc:creator>
  <cp:lastModifiedBy>Asta Puodžiūnienė</cp:lastModifiedBy>
  <cp:lastPrinted>2018-03-05T09:46:20Z</cp:lastPrinted>
  <dcterms:created xsi:type="dcterms:W3CDTF">1996-10-14T23:33:28Z</dcterms:created>
  <dcterms:modified xsi:type="dcterms:W3CDTF">2018-03-14T11:35:32Z</dcterms:modified>
</cp:coreProperties>
</file>