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1610" tabRatio="500" activeTab="1"/>
  </bookViews>
  <sheets>
    <sheet name="1priedas" sheetId="2" r:id="rId1"/>
    <sheet name="2 priedas" sheetId="1" r:id="rId2"/>
    <sheet name="3 priedas" sheetId="3" r:id="rId3"/>
  </sheets>
  <definedNames>
    <definedName name="_xlnm.Print_Titles" localSheetId="1">'2 priedas'!$4:$6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73" i="1" s="1"/>
  <c r="D17" i="1"/>
  <c r="D13" i="1"/>
  <c r="C173" i="1"/>
  <c r="E173" i="1"/>
  <c r="C20" i="1"/>
  <c r="E20" i="1"/>
  <c r="C13" i="1"/>
  <c r="E13" i="1"/>
  <c r="B13" i="1"/>
  <c r="C30" i="1" l="1"/>
  <c r="C167" i="1" s="1"/>
  <c r="B30" i="1"/>
  <c r="C29" i="1"/>
  <c r="B29" i="1"/>
  <c r="D167" i="1"/>
  <c r="E167" i="1"/>
  <c r="D166" i="1"/>
  <c r="C27" i="1"/>
  <c r="C37" i="1" l="1"/>
  <c r="C39" i="1" s="1"/>
  <c r="C40" i="1"/>
  <c r="E40" i="1" l="1"/>
  <c r="B40" i="1"/>
  <c r="E37" i="1"/>
  <c r="E39" i="1" s="1"/>
  <c r="B37" i="1"/>
  <c r="B39" i="1" s="1"/>
  <c r="E155" i="1" l="1"/>
  <c r="C19" i="1" l="1"/>
  <c r="C172" i="1" s="1"/>
  <c r="E19" i="1"/>
  <c r="E172" i="1" s="1"/>
  <c r="B18" i="1"/>
  <c r="C160" i="1"/>
  <c r="D160" i="1"/>
  <c r="E160" i="1"/>
  <c r="B160" i="1"/>
  <c r="B17" i="1" l="1"/>
  <c r="B166" i="1" s="1"/>
  <c r="C18" i="1"/>
  <c r="C152" i="1"/>
  <c r="C170" i="1" s="1"/>
  <c r="D152" i="1"/>
  <c r="D170" i="1" s="1"/>
  <c r="E152" i="1"/>
  <c r="E170" i="1" s="1"/>
  <c r="C151" i="1"/>
  <c r="D151" i="1"/>
  <c r="D169" i="1" s="1"/>
  <c r="E151" i="1"/>
  <c r="E169" i="1" s="1"/>
  <c r="B151" i="1"/>
  <c r="C150" i="1"/>
  <c r="D150" i="1"/>
  <c r="E150" i="1"/>
  <c r="B150" i="1"/>
  <c r="B15" i="3"/>
  <c r="C68" i="1"/>
  <c r="D68" i="1"/>
  <c r="E68" i="1"/>
  <c r="B68" i="1"/>
  <c r="C153" i="1"/>
  <c r="C171" i="1" s="1"/>
  <c r="E153" i="1"/>
  <c r="E171" i="1" s="1"/>
  <c r="D147" i="1"/>
  <c r="E147" i="1"/>
  <c r="C136" i="1" l="1"/>
  <c r="D136" i="1"/>
  <c r="B136" i="1"/>
  <c r="C58" i="1" l="1"/>
  <c r="C169" i="1" s="1"/>
  <c r="B58" i="1"/>
  <c r="B169" i="1" s="1"/>
  <c r="C57" i="1"/>
  <c r="D57" i="1"/>
  <c r="E57" i="1"/>
  <c r="D47" i="1"/>
  <c r="C44" i="1"/>
  <c r="D44" i="1"/>
  <c r="E44" i="1"/>
  <c r="E56" i="1" s="1"/>
  <c r="B44" i="1"/>
  <c r="D125" i="1" l="1"/>
  <c r="E125" i="1"/>
  <c r="C125" i="1"/>
  <c r="C71" i="1" l="1"/>
  <c r="D71" i="1"/>
  <c r="E71" i="1"/>
  <c r="B71" i="1"/>
  <c r="C132" i="1" l="1"/>
  <c r="B132" i="1"/>
  <c r="D130" i="1"/>
  <c r="E113" i="1" l="1"/>
  <c r="E110" i="1"/>
  <c r="D106" i="1"/>
  <c r="D100" i="1"/>
  <c r="D91" i="1"/>
  <c r="C89" i="1"/>
  <c r="D89" i="1"/>
  <c r="E89" i="1"/>
  <c r="B89" i="1"/>
  <c r="D87" i="1"/>
  <c r="D83" i="1"/>
  <c r="E80" i="1"/>
  <c r="C78" i="1"/>
  <c r="B78" i="1"/>
  <c r="C76" i="1"/>
  <c r="B76" i="1"/>
  <c r="E74" i="1"/>
  <c r="C66" i="1"/>
  <c r="D66" i="1"/>
  <c r="B66" i="1"/>
  <c r="D60" i="1"/>
  <c r="D165" i="1" l="1"/>
  <c r="D162" i="1"/>
  <c r="D164" i="1" s="1"/>
  <c r="C162" i="1"/>
  <c r="B162" i="1"/>
  <c r="B13" i="2" l="1"/>
  <c r="B12" i="2" s="1"/>
  <c r="E32" i="1" l="1"/>
  <c r="B32" i="1"/>
  <c r="C141" i="1" l="1"/>
  <c r="E141" i="1"/>
  <c r="E149" i="1" s="1"/>
  <c r="C139" i="1"/>
  <c r="B139" i="1"/>
  <c r="D134" i="1" l="1"/>
  <c r="D128" i="1"/>
  <c r="D143" i="1"/>
  <c r="C122" i="1"/>
  <c r="D122" i="1"/>
  <c r="B122" i="1"/>
  <c r="D120" i="1"/>
  <c r="C117" i="1"/>
  <c r="B117" i="1"/>
  <c r="C113" i="1"/>
  <c r="D113" i="1"/>
  <c r="B113" i="1"/>
  <c r="C147" i="1"/>
  <c r="B147" i="1"/>
  <c r="D145" i="1"/>
  <c r="C110" i="1" l="1"/>
  <c r="D110" i="1"/>
  <c r="B110" i="1"/>
  <c r="D108" i="1"/>
  <c r="C104" i="1"/>
  <c r="D104" i="1"/>
  <c r="B104" i="1"/>
  <c r="D102" i="1"/>
  <c r="C97" i="1"/>
  <c r="D97" i="1"/>
  <c r="B97" i="1"/>
  <c r="D95" i="1"/>
  <c r="D93" i="1"/>
  <c r="C85" i="1"/>
  <c r="B85" i="1"/>
  <c r="C80" i="1"/>
  <c r="D80" i="1"/>
  <c r="B80" i="1"/>
  <c r="C74" i="1"/>
  <c r="D74" i="1"/>
  <c r="C64" i="1"/>
  <c r="B64" i="1"/>
  <c r="D62" i="1"/>
  <c r="B149" i="1" l="1"/>
  <c r="C149" i="1"/>
  <c r="D149" i="1"/>
  <c r="E157" i="1"/>
  <c r="E159" i="1" s="1"/>
  <c r="D157" i="1"/>
  <c r="D159" i="1" s="1"/>
  <c r="C157" i="1"/>
  <c r="C155" i="1"/>
  <c r="B155" i="1"/>
  <c r="B159" i="1" s="1"/>
  <c r="C165" i="1"/>
  <c r="B165" i="1"/>
  <c r="C164" i="1"/>
  <c r="B164" i="1"/>
  <c r="C54" i="1"/>
  <c r="B54" i="1"/>
  <c r="D51" i="1"/>
  <c r="D56" i="1" s="1"/>
  <c r="C51" i="1"/>
  <c r="B51" i="1"/>
  <c r="C49" i="1"/>
  <c r="B49" i="1"/>
  <c r="C42" i="1"/>
  <c r="B42" i="1"/>
  <c r="C159" i="1" l="1"/>
  <c r="C56" i="1"/>
  <c r="B56" i="1"/>
  <c r="E25" i="1" l="1"/>
  <c r="C25" i="1"/>
  <c r="E22" i="1"/>
  <c r="E24" i="1" s="1"/>
  <c r="C22" i="1"/>
  <c r="C24" i="1" s="1"/>
  <c r="E17" i="1"/>
  <c r="E166" i="1" s="1"/>
  <c r="C17" i="1"/>
  <c r="C166" i="1" s="1"/>
  <c r="D11" i="1"/>
  <c r="C168" i="1"/>
  <c r="B168" i="1"/>
  <c r="D8" i="1"/>
  <c r="D10" i="1" s="1"/>
  <c r="D168" i="1" l="1"/>
  <c r="E35" i="1"/>
  <c r="B35" i="1"/>
  <c r="E34" i="1"/>
  <c r="B34" i="1"/>
  <c r="B16" i="3" l="1"/>
  <c r="B17" i="3"/>
  <c r="B12" i="3"/>
  <c r="B13" i="3"/>
  <c r="B14" i="3"/>
  <c r="B18" i="3"/>
  <c r="B21" i="3" l="1"/>
  <c r="B9" i="3"/>
  <c r="B8" i="3"/>
  <c r="B7" i="3"/>
  <c r="B10" i="3" l="1"/>
  <c r="B16" i="2" l="1"/>
  <c r="C22" i="3"/>
  <c r="D22" i="3"/>
  <c r="E22" i="3"/>
  <c r="B22" i="3" l="1"/>
  <c r="B15" i="2" l="1"/>
  <c r="B20" i="2" l="1"/>
</calcChain>
</file>

<file path=xl/sharedStrings.xml><?xml version="1.0" encoding="utf-8"?>
<sst xmlns="http://schemas.openxmlformats.org/spreadsheetml/2006/main" count="214" uniqueCount="126">
  <si>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</si>
  <si>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</si>
  <si>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</si>
  <si>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</si>
  <si>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</si>
  <si>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</si>
  <si>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</si>
  <si>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</si>
  <si>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 xml:space="preserve">                                     01 SAVIVALDYBĖS VALDYMO  PROGRAMA</t>
  </si>
  <si>
    <t>Savivaldybės administracija</t>
  </si>
  <si>
    <t>Iš viso  01 programai</t>
  </si>
  <si>
    <t xml:space="preserve">Savivaldybės administracija </t>
  </si>
  <si>
    <t>Iš jų: Savivaldybės biudžeto lėšos</t>
  </si>
  <si>
    <t>Iš viso  02 programai</t>
  </si>
  <si>
    <t>Iš jų – Savivaldybės biudžeto lėšos</t>
  </si>
  <si>
    <t>Iš jų:  Savivaldybės biudžeto lėšos</t>
  </si>
  <si>
    <t>Iš viso  10 programai</t>
  </si>
  <si>
    <t>Dailės galerija</t>
  </si>
  <si>
    <t>Kraštotyros muziejus</t>
  </si>
  <si>
    <t>Lėlių vežimo teatras</t>
  </si>
  <si>
    <t>Iš viso  11 programai</t>
  </si>
  <si>
    <t xml:space="preserve">                                            13 ŠVIETIMO IR UGDYMO PROGRAMA</t>
  </si>
  <si>
    <t>Juozo Balčikonio gimnazija</t>
  </si>
  <si>
    <t>Vytauto Žemkalnio gimnazija</t>
  </si>
  <si>
    <t>5-oji gimnazija</t>
  </si>
  <si>
    <t>Juozo Miltinio gimnazija</t>
  </si>
  <si>
    <t>Rožyno progimnazija</t>
  </si>
  <si>
    <t>Alfonso Lipniūno progimnazija</t>
  </si>
  <si>
    <t>Senvagės progimnazija</t>
  </si>
  <si>
    <t>Suaugusiųjų ir jaunimo mokymo centras</t>
  </si>
  <si>
    <t>Gamtos mokykla</t>
  </si>
  <si>
    <t>Iš viso 13 programai</t>
  </si>
  <si>
    <t xml:space="preserve">          mokinio krepšelio lėšos</t>
  </si>
  <si>
    <t xml:space="preserve">          įstaigos pajamos už paslaugas</t>
  </si>
  <si>
    <t xml:space="preserve">        PANEVĖŽIO MIESTO SAVIVALDYBĖS 2017 METŲ BIUDŽETO PAJAMOS           </t>
  </si>
  <si>
    <t>Pajamų pavadinimas</t>
  </si>
  <si>
    <t>DOTACIJOS</t>
  </si>
  <si>
    <t>KITOS PAJAMOS</t>
  </si>
  <si>
    <t>Pajamos už prekes ir paslaugas</t>
  </si>
  <si>
    <t>Pajamos už patalpų nuomą</t>
  </si>
  <si>
    <t>Iš viso pajamų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</si>
  <si>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</si>
  <si>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</si>
  <si>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</si>
  <si>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</si>
  <si>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</si>
  <si>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r>
      <rPr>
        <sz val="12"/>
        <rFont val="Times New Roman"/>
        <family val="1"/>
        <charset val="186"/>
      </rP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</si>
  <si>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Panevėžio miesto savivaldybės</t>
  </si>
  <si>
    <t xml:space="preserve">sprendimo Nr.    </t>
  </si>
  <si>
    <t>1 priedas</t>
  </si>
  <si>
    <t>Iš viso 03 programai</t>
  </si>
  <si>
    <t>Iš jų – įstaigos pajamos už paslaugas</t>
  </si>
  <si>
    <t>įmokos už išlaikymą švietimo, socialinės apsaugos ir kitose įstaigose</t>
  </si>
  <si>
    <t xml:space="preserve">                     Iš viso</t>
  </si>
  <si>
    <t>Įmokos už išlaikymą švietimo, socialinės apsaugos ir kitose įstaigose</t>
  </si>
  <si>
    <t>Specialioji tikslinė dotacija</t>
  </si>
  <si>
    <t>Socialinių paslaugų centras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</si>
  <si>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</si>
  <si>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 įstaigų pajamos už paslaugas</t>
  </si>
  <si>
    <t>Iš viso 15 programai</t>
  </si>
  <si>
    <t>Kūno kultūros ir sporto centras</t>
  </si>
  <si>
    <t>Iš jų – valstybės biudžeto specialioji tikslinė dotacija valstybinėms (valstybės perduotoms savivaldybėms) funkcijoms atlikti</t>
  </si>
  <si>
    <t>Kino centras „Garsas“</t>
  </si>
  <si>
    <t>Teatras „Menas“</t>
  </si>
  <si>
    <t>Pradinė mokykla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</si>
  <si>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</si>
  <si>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    03 URBANISTINĖS PLĖTROS PROGRAMA</t>
  </si>
  <si>
    <t xml:space="preserve">                              11 KULTŪROS IR MENO PROGRAMA</t>
  </si>
  <si>
    <t xml:space="preserve">                                    15 SOCIALINĖS PARAMOS ĮGYVENDINIMO PROGRAMA</t>
  </si>
  <si>
    <t xml:space="preserve">                            16 VISUOMENĖS SVEIKATOS RĖMIMO SPECIALIOJI PROGRAMA</t>
  </si>
  <si>
    <t xml:space="preserve">                 Iš viso 16 programai</t>
  </si>
  <si>
    <t xml:space="preserve">                Iš viso </t>
  </si>
  <si>
    <t xml:space="preserve">       įstaigų pajamos už paslaugas</t>
  </si>
  <si>
    <t xml:space="preserve">       mokinio krepšelio lėšos</t>
  </si>
  <si>
    <t xml:space="preserve">        valstybės biudžeto specialioji tikslinė dotacija regioninėms įstaigoms ir klasėms finansuoti</t>
  </si>
  <si>
    <t xml:space="preserve">         įstaigos pajamos už paslaugas</t>
  </si>
  <si>
    <t>Iš jų – mokinio krepšelio lėšos</t>
  </si>
  <si>
    <t>Iš jų –  Savivaldybės biudžeto lėšos</t>
  </si>
  <si>
    <t>Valstybės biudžeto specialioji tikslinė dotacija valstybinėms (valstybės perduotoms savivaldybėms) funkcijoms atlikti</t>
  </si>
  <si>
    <t>tarybos 2017 m. gruodžio     d.</t>
  </si>
  <si>
    <t>Raimundo Sargūno sporto gimnazija</t>
  </si>
  <si>
    <t>Lopšelis-darželis „Varpelis“</t>
  </si>
  <si>
    <t>Regos centras „Linelis“</t>
  </si>
  <si>
    <t>Iš jų : mokinio krepšelio lėšos</t>
  </si>
  <si>
    <t>Muzikos mokykla</t>
  </si>
  <si>
    <t>Lopšelis-darželis „Vyturėlis“</t>
  </si>
  <si>
    <t xml:space="preserve">          paskolos lėšos</t>
  </si>
  <si>
    <t>09 INFORMACINĖS VISUOMENĖS PLĖTROS PROGRAMA</t>
  </si>
  <si>
    <t>Iš viso  09 programai</t>
  </si>
  <si>
    <t xml:space="preserve">                              10 MIESTO INFRASTRUKTŪROS OBJEKTŲ PLĖTROS, MODERNIZAVIMO, PRIEŽIŪROS IR INVESTICIJŲ PROJEKTŲ PROGRAMA</t>
  </si>
  <si>
    <t>Kino centras ,,Garsas“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</si>
  <si>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</si>
  <si>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</si>
  <si>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</si>
  <si>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</si>
  <si>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</si>
  <si>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</si>
  <si>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</si>
  <si>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</si>
  <si>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</si>
  <si>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</si>
  <si>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</si>
  <si>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</si>
  <si>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</si>
  <si>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</si>
  <si>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</si>
  <si>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</si>
  <si>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</si>
  <si>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</si>
  <si>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</si>
  <si>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</si>
  <si>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</si>
  <si>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</si>
  <si>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</si>
  <si>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Regos centras ,,Linelis“</t>
  </si>
  <si>
    <t>,,Vilties“ progimnazija</t>
  </si>
  <si>
    <t>,,Saulėtekio“ progimnazija</t>
  </si>
  <si>
    <t>,,Šaltinio“ progimnazija</t>
  </si>
  <si>
    <t xml:space="preserve">       valstybės biudžeto specialioji tikslinė dotacija regioninėms įstaigoms ir klasėms finansuoti</t>
  </si>
  <si>
    <t xml:space="preserve">       paskolos lėšos</t>
  </si>
  <si>
    <t>Lopšelis-darželis „Vaikystė“</t>
  </si>
  <si>
    <t>Lopšelis-darželis „Nykštukas“</t>
  </si>
  <si>
    <t>Lopšelis-darželis „Žibutė“</t>
  </si>
  <si>
    <t>05 EKONOMINĖS PLĖTROS IR UŽIMTUMO SKATINIMO PROGRAMA</t>
  </si>
  <si>
    <t>Iš viso 05 programai</t>
  </si>
  <si>
    <t xml:space="preserve">        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</si>
</sst>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2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wrapText="1"/>
    </xf>
    <xf numFmtId="164" fontId="6" fillId="0" borderId="4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/>
    <xf numFmtId="164" fontId="7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164" fontId="1" fillId="0" borderId="8" xfId="0" applyNumberFormat="1" applyFont="1" applyBorder="1"/>
    <xf numFmtId="164" fontId="6" fillId="0" borderId="4" xfId="0" applyNumberFormat="1" applyFont="1" applyBorder="1" applyAlignment="1">
      <alignment wrapText="1"/>
    </xf>
    <xf numFmtId="164" fontId="2" fillId="0" borderId="1" xfId="0" applyNumberFormat="1" applyFont="1" applyBorder="1"/>
    <xf numFmtId="164" fontId="4" fillId="0" borderId="8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2" fillId="0" borderId="4" xfId="0" applyNumberFormat="1" applyFont="1" applyBorder="1"/>
    <xf numFmtId="164" fontId="6" fillId="0" borderId="4" xfId="0" applyNumberFormat="1" applyFont="1" applyBorder="1"/>
    <xf numFmtId="0" fontId="5" fillId="0" borderId="0" xfId="0" applyFont="1"/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64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8" fillId="0" borderId="0" xfId="0" applyFont="1"/>
    <xf numFmtId="0" fontId="6" fillId="0" borderId="0" xfId="0" applyFont="1"/>
    <xf numFmtId="0" fontId="6" fillId="0" borderId="10" xfId="0" applyFont="1" applyBorder="1"/>
    <xf numFmtId="0" fontId="6" fillId="0" borderId="8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4" fontId="14" fillId="0" borderId="8" xfId="0" applyNumberFormat="1" applyFont="1" applyBorder="1"/>
    <xf numFmtId="164" fontId="14" fillId="0" borderId="8" xfId="0" applyNumberFormat="1" applyFont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14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4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1" fillId="0" borderId="0" xfId="0" applyNumberFormat="1" applyFont="1" applyBorder="1"/>
    <xf numFmtId="164" fontId="4" fillId="0" borderId="1" xfId="0" applyNumberFormat="1" applyFont="1" applyBorder="1"/>
    <xf numFmtId="164" fontId="15" fillId="0" borderId="8" xfId="0" applyNumberFormat="1" applyFont="1" applyBorder="1"/>
    <xf numFmtId="49" fontId="1" fillId="0" borderId="0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wrapText="1"/>
    </xf>
    <xf numFmtId="164" fontId="8" fillId="0" borderId="9" xfId="0" applyNumberFormat="1" applyFont="1" applyFill="1" applyBorder="1" applyAlignment="1">
      <alignment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164" fontId="1" fillId="0" borderId="0" xfId="0" applyNumberFormat="1" applyFont="1"/>
    <xf numFmtId="164" fontId="4" fillId="0" borderId="8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right"/>
    </xf>
    <xf numFmtId="164" fontId="1" fillId="0" borderId="2" xfId="0" applyNumberFormat="1" applyFont="1" applyFill="1" applyBorder="1"/>
    <xf numFmtId="164" fontId="1" fillId="0" borderId="3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/>
    <xf numFmtId="164" fontId="6" fillId="0" borderId="2" xfId="0" applyNumberFormat="1" applyFont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4" fontId="14" fillId="0" borderId="5" xfId="0" applyNumberFormat="1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wrapText="1"/>
    </xf>
    <xf numFmtId="164" fontId="18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5" fillId="0" borderId="11" xfId="0" applyNumberFormat="1" applyFont="1" applyBorder="1" applyAlignment="1">
      <alignment horizontal="left" vertical="center" wrapText="1"/>
    </xf>
    <xf numFmtId="164" fontId="18" fillId="0" borderId="10" xfId="0" applyNumberFormat="1" applyFont="1" applyBorder="1" applyAlignment="1"/>
    <xf numFmtId="164" fontId="18" fillId="0" borderId="8" xfId="0" applyNumberFormat="1" applyFont="1" applyBorder="1" applyAlignment="1"/>
    <xf numFmtId="164" fontId="4" fillId="0" borderId="11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wrapText="1"/>
    </xf>
    <xf numFmtId="164" fontId="7" fillId="0" borderId="8" xfId="0" applyNumberFormat="1" applyFont="1" applyFill="1" applyBorder="1" applyAlignment="1">
      <alignment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21</xdr:row>
      <xdr:rowOff>28575</xdr:rowOff>
    </xdr:from>
    <xdr:to>
      <xdr:col>1</xdr:col>
      <xdr:colOff>466725</xdr:colOff>
      <xdr:row>21</xdr:row>
      <xdr:rowOff>28575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390775" y="834104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523800</xdr:colOff>
      <xdr:row>0</xdr:row>
      <xdr:rowOff>38100</xdr:rowOff>
    </xdr:from>
    <xdr:to>
      <xdr:col>4</xdr:col>
      <xdr:colOff>209625</xdr:colOff>
      <xdr:row>0</xdr:row>
      <xdr:rowOff>838200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390825" y="38100"/>
          <a:ext cx="2219475" cy="8001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2017 m. lapkričio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381001</xdr:colOff>
      <xdr:row>0</xdr:row>
      <xdr:rowOff>95250</xdr:rowOff>
    </xdr:from>
    <xdr:to>
      <xdr:col>5</xdr:col>
      <xdr:colOff>1</xdr:colOff>
      <xdr:row>0</xdr:row>
      <xdr:rowOff>895350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219451" y="95250"/>
          <a:ext cx="255270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2017 m. gruodžio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174</xdr:row>
      <xdr:rowOff>28575</xdr:rowOff>
    </xdr:from>
    <xdr:to>
      <xdr:col>1</xdr:col>
      <xdr:colOff>466725</xdr:colOff>
      <xdr:row>174</xdr:row>
      <xdr:rowOff>28575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390775" y="1279398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38160</xdr:rowOff>
    </xdr:from>
    <xdr:to>
      <xdr:col>4</xdr:col>
      <xdr:colOff>85320</xdr:colOff>
      <xdr:row>0</xdr:row>
      <xdr:rowOff>971280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429000" y="38160"/>
          <a:ext cx="1961640" cy="9331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Panevėžio miesto savivaldybės tarybos 2017 m. gruodžio      d. sprendimo Nr.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3 priedas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>
    <xdr:from>
      <xdr:col>0</xdr:col>
      <xdr:colOff>2390775</xdr:colOff>
      <xdr:row>23</xdr:row>
      <xdr:rowOff>28574</xdr:rowOff>
    </xdr:from>
    <xdr:to>
      <xdr:col>2</xdr:col>
      <xdr:colOff>57150</xdr:colOff>
      <xdr:row>23</xdr:row>
      <xdr:rowOff>38099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390775" y="13963649"/>
          <a:ext cx="1085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A9" sqref="A9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2" ht="26.25" customHeight="1" x14ac:dyDescent="0.2"/>
    <row r="2" spans="1:2" ht="14.25" customHeight="1" x14ac:dyDescent="0.25">
      <c r="B2" s="42" t="s">
        <v>47</v>
      </c>
    </row>
    <row r="3" spans="1:2" ht="14.25" customHeight="1" x14ac:dyDescent="0.25">
      <c r="B3" s="42" t="s">
        <v>79</v>
      </c>
    </row>
    <row r="4" spans="1:2" ht="13.5" customHeight="1" x14ac:dyDescent="0.25">
      <c r="B4" s="1" t="s">
        <v>48</v>
      </c>
    </row>
    <row r="5" spans="1:2" ht="13.5" customHeight="1" x14ac:dyDescent="0.25">
      <c r="B5" s="1" t="s">
        <v>49</v>
      </c>
    </row>
    <row r="6" spans="1:2" ht="23.25" customHeight="1" x14ac:dyDescent="0.2">
      <c r="B6" s="36"/>
    </row>
    <row r="7" spans="1:2" ht="24" customHeight="1" x14ac:dyDescent="0.25">
      <c r="A7" s="92" t="s">
        <v>34</v>
      </c>
      <c r="B7" s="92"/>
    </row>
    <row r="8" spans="1:2" ht="15.75" x14ac:dyDescent="0.25">
      <c r="A8" s="93"/>
      <c r="B8" s="93"/>
    </row>
    <row r="9" spans="1:2" x14ac:dyDescent="0.2">
      <c r="A9" s="30"/>
    </row>
    <row r="10" spans="1:2" ht="5.25" customHeight="1" x14ac:dyDescent="0.2"/>
    <row r="11" spans="1:2" ht="24.75" customHeight="1" x14ac:dyDescent="0.2">
      <c r="A11" s="31" t="s">
        <v>35</v>
      </c>
      <c r="B11" s="31" t="s">
        <v>2</v>
      </c>
    </row>
    <row r="12" spans="1:2" ht="15.75" x14ac:dyDescent="0.2">
      <c r="A12" s="35" t="s">
        <v>36</v>
      </c>
      <c r="B12" s="16">
        <f>SUM(B13)</f>
        <v>-1.8</v>
      </c>
    </row>
    <row r="13" spans="1:2" ht="15.75" x14ac:dyDescent="0.2">
      <c r="A13" s="32" t="s">
        <v>55</v>
      </c>
      <c r="B13" s="16">
        <f>B14</f>
        <v>-1.8</v>
      </c>
    </row>
    <row r="14" spans="1:2" ht="33.75" customHeight="1" x14ac:dyDescent="0.2">
      <c r="A14" s="77" t="s">
        <v>78</v>
      </c>
      <c r="B14" s="34">
        <v>-1.8</v>
      </c>
    </row>
    <row r="15" spans="1:2" ht="15.75" x14ac:dyDescent="0.2">
      <c r="A15" s="32" t="s">
        <v>37</v>
      </c>
      <c r="B15" s="16">
        <f>B16</f>
        <v>51.5</v>
      </c>
    </row>
    <row r="16" spans="1:2" ht="15.75" x14ac:dyDescent="0.2">
      <c r="A16" s="32" t="s">
        <v>38</v>
      </c>
      <c r="B16" s="16">
        <f>B18+B19+B17</f>
        <v>51.5</v>
      </c>
    </row>
    <row r="17" spans="1:5" ht="31.5" x14ac:dyDescent="0.2">
      <c r="A17" s="33" t="s">
        <v>54</v>
      </c>
      <c r="B17" s="72">
        <v>26.4</v>
      </c>
    </row>
    <row r="18" spans="1:5" ht="15.75" x14ac:dyDescent="0.2">
      <c r="A18" s="33" t="s">
        <v>38</v>
      </c>
      <c r="B18" s="34">
        <v>21.4</v>
      </c>
    </row>
    <row r="19" spans="1:5" ht="15.75" x14ac:dyDescent="0.2">
      <c r="A19" s="33" t="s">
        <v>39</v>
      </c>
      <c r="B19" s="34">
        <v>3.7</v>
      </c>
    </row>
    <row r="20" spans="1:5" ht="18.75" customHeight="1" x14ac:dyDescent="0.2">
      <c r="A20" s="32" t="s">
        <v>40</v>
      </c>
      <c r="B20" s="16">
        <f>B12+B15</f>
        <v>49.7</v>
      </c>
    </row>
    <row r="21" spans="1:5" ht="15" x14ac:dyDescent="0.25">
      <c r="A21" s="9"/>
      <c r="B21" s="62"/>
      <c r="C21" s="9"/>
      <c r="D21" s="65"/>
      <c r="E21" s="9"/>
    </row>
    <row r="22" spans="1:5" ht="15" x14ac:dyDescent="0.25">
      <c r="A22" s="9"/>
      <c r="B22" s="9"/>
      <c r="C22" s="9"/>
      <c r="D22" s="65"/>
      <c r="E22" s="9"/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zoomScaleNormal="100" workbookViewId="0"/>
  </sheetViews>
  <sheetFormatPr defaultColWidth="9.140625" defaultRowHeight="15" x14ac:dyDescent="0.25"/>
  <cols>
    <col min="1" max="1" width="42.5703125" style="1" customWidth="1"/>
    <col min="2" max="2" width="11.140625" style="1" customWidth="1"/>
    <col min="3" max="3" width="11" style="1" customWidth="1"/>
    <col min="4" max="4" width="11.42578125" style="2" customWidth="1"/>
    <col min="5" max="5" width="11" style="1" customWidth="1"/>
    <col min="6" max="16384" width="9.140625" style="1"/>
  </cols>
  <sheetData>
    <row r="1" spans="1:5" ht="76.5" customHeight="1" x14ac:dyDescent="0.25"/>
    <row r="2" spans="1:5" ht="42.75" customHeight="1" x14ac:dyDescent="0.25">
      <c r="A2" s="103" t="s">
        <v>0</v>
      </c>
      <c r="B2" s="104"/>
      <c r="C2" s="104"/>
      <c r="D2" s="104"/>
      <c r="E2" s="104"/>
    </row>
    <row r="3" spans="1:5" hidden="1" x14ac:dyDescent="0.25"/>
    <row r="4" spans="1:5" ht="16.5" customHeight="1" x14ac:dyDescent="0.25">
      <c r="A4" s="105" t="s">
        <v>1</v>
      </c>
      <c r="B4" s="105" t="s">
        <v>2</v>
      </c>
      <c r="C4" s="106" t="s">
        <v>3</v>
      </c>
      <c r="D4" s="106"/>
      <c r="E4" s="106"/>
    </row>
    <row r="5" spans="1:5" ht="15" customHeight="1" x14ac:dyDescent="0.25">
      <c r="A5" s="106"/>
      <c r="B5" s="108"/>
      <c r="C5" s="109" t="s">
        <v>4</v>
      </c>
      <c r="D5" s="110"/>
      <c r="E5" s="58"/>
    </row>
    <row r="6" spans="1:5" ht="105.75" customHeight="1" x14ac:dyDescent="0.25">
      <c r="A6" s="107"/>
      <c r="B6" s="107"/>
      <c r="C6" s="59" t="s">
        <v>5</v>
      </c>
      <c r="D6" s="60" t="s">
        <v>6</v>
      </c>
      <c r="E6" s="61" t="s">
        <v>7</v>
      </c>
    </row>
    <row r="7" spans="1:5" ht="28.5" customHeight="1" x14ac:dyDescent="0.25">
      <c r="A7" s="97" t="s">
        <v>8</v>
      </c>
      <c r="B7" s="98"/>
      <c r="C7" s="98"/>
      <c r="D7" s="98"/>
      <c r="E7" s="99"/>
    </row>
    <row r="8" spans="1:5" ht="16.5" customHeight="1" x14ac:dyDescent="0.25">
      <c r="A8" s="51" t="s">
        <v>9</v>
      </c>
      <c r="B8" s="3"/>
      <c r="C8" s="3"/>
      <c r="D8" s="3">
        <f>SUM(D9:D9)</f>
        <v>-2.7</v>
      </c>
      <c r="E8" s="3"/>
    </row>
    <row r="9" spans="1:5" ht="39.75" customHeight="1" x14ac:dyDescent="0.25">
      <c r="A9" s="15" t="s">
        <v>61</v>
      </c>
      <c r="B9" s="69"/>
      <c r="C9" s="70"/>
      <c r="D9" s="70">
        <v>-2.7</v>
      </c>
      <c r="E9" s="71"/>
    </row>
    <row r="10" spans="1:5" ht="17.25" customHeight="1" x14ac:dyDescent="0.25">
      <c r="A10" s="5" t="s">
        <v>10</v>
      </c>
      <c r="B10" s="6"/>
      <c r="C10" s="6"/>
      <c r="D10" s="6">
        <f>D8</f>
        <v>-2.7</v>
      </c>
      <c r="E10" s="6"/>
    </row>
    <row r="11" spans="1:5" ht="40.5" customHeight="1" x14ac:dyDescent="0.25">
      <c r="A11" s="15" t="s">
        <v>61</v>
      </c>
      <c r="B11" s="11"/>
      <c r="C11" s="11"/>
      <c r="D11" s="11">
        <f>SUM(D9)</f>
        <v>-2.7</v>
      </c>
      <c r="E11" s="11"/>
    </row>
    <row r="12" spans="1:5" ht="25.5" customHeight="1" x14ac:dyDescent="0.25">
      <c r="A12" s="100" t="s">
        <v>65</v>
      </c>
      <c r="B12" s="101"/>
      <c r="C12" s="101"/>
      <c r="D12" s="101"/>
      <c r="E12" s="102"/>
    </row>
    <row r="13" spans="1:5" ht="17.25" customHeight="1" x14ac:dyDescent="0.25">
      <c r="A13" s="5" t="s">
        <v>11</v>
      </c>
      <c r="B13" s="8">
        <f>SUM(B14:B16)</f>
        <v>-27.3</v>
      </c>
      <c r="C13" s="8">
        <f t="shared" ref="C13:E13" si="0">SUM(C14:C16)</f>
        <v>-14.200000000000001</v>
      </c>
      <c r="D13" s="8">
        <f t="shared" si="0"/>
        <v>0.1</v>
      </c>
      <c r="E13" s="8">
        <f t="shared" si="0"/>
        <v>-13.1</v>
      </c>
    </row>
    <row r="14" spans="1:5" ht="17.25" customHeight="1" x14ac:dyDescent="0.25">
      <c r="A14" s="4" t="s">
        <v>15</v>
      </c>
      <c r="B14" s="86">
        <v>-27.3</v>
      </c>
      <c r="C14" s="86">
        <v>-27.3</v>
      </c>
      <c r="D14" s="86"/>
      <c r="E14" s="86"/>
    </row>
    <row r="15" spans="1:5" ht="17.25" customHeight="1" x14ac:dyDescent="0.25">
      <c r="A15" s="90" t="s">
        <v>86</v>
      </c>
      <c r="B15" s="10"/>
      <c r="C15" s="11">
        <v>1</v>
      </c>
      <c r="D15" s="11"/>
      <c r="E15" s="12">
        <v>-1</v>
      </c>
    </row>
    <row r="16" spans="1:5" ht="17.25" customHeight="1" x14ac:dyDescent="0.25">
      <c r="A16" s="15" t="s">
        <v>125</v>
      </c>
      <c r="B16" s="10"/>
      <c r="C16" s="11">
        <v>12.1</v>
      </c>
      <c r="D16" s="11">
        <v>0.1</v>
      </c>
      <c r="E16" s="12">
        <v>-12.1</v>
      </c>
    </row>
    <row r="17" spans="1:5" ht="17.25" customHeight="1" x14ac:dyDescent="0.25">
      <c r="A17" s="5" t="s">
        <v>13</v>
      </c>
      <c r="B17" s="13">
        <f>B13</f>
        <v>-27.3</v>
      </c>
      <c r="C17" s="13">
        <f>C13</f>
        <v>-14.200000000000001</v>
      </c>
      <c r="D17" s="13">
        <f>D13</f>
        <v>0.1</v>
      </c>
      <c r="E17" s="13">
        <f>E13</f>
        <v>-13.1</v>
      </c>
    </row>
    <row r="18" spans="1:5" ht="17.25" customHeight="1" x14ac:dyDescent="0.25">
      <c r="A18" s="4" t="s">
        <v>15</v>
      </c>
      <c r="B18" s="14">
        <f>SUM(B14)</f>
        <v>-27.3</v>
      </c>
      <c r="C18" s="14">
        <f>SUM(C14)</f>
        <v>-27.3</v>
      </c>
      <c r="D18" s="14"/>
      <c r="E18" s="14"/>
    </row>
    <row r="19" spans="1:5" ht="16.5" customHeight="1" x14ac:dyDescent="0.25">
      <c r="A19" s="90" t="s">
        <v>86</v>
      </c>
      <c r="B19" s="14"/>
      <c r="C19" s="14">
        <f>SUM(C15)</f>
        <v>1</v>
      </c>
      <c r="D19" s="14"/>
      <c r="E19" s="14">
        <f>SUM(E15)</f>
        <v>-1</v>
      </c>
    </row>
    <row r="20" spans="1:5" ht="16.5" customHeight="1" x14ac:dyDescent="0.25">
      <c r="A20" s="15" t="s">
        <v>125</v>
      </c>
      <c r="B20" s="91"/>
      <c r="C20" s="91">
        <f t="shared" ref="C20:E20" si="1">SUM(C16)</f>
        <v>12.1</v>
      </c>
      <c r="D20" s="91">
        <f t="shared" si="1"/>
        <v>0.1</v>
      </c>
      <c r="E20" s="91">
        <f t="shared" si="1"/>
        <v>-12.1</v>
      </c>
    </row>
    <row r="21" spans="1:5" ht="29.25" customHeight="1" x14ac:dyDescent="0.25">
      <c r="A21" s="114" t="s">
        <v>66</v>
      </c>
      <c r="B21" s="115"/>
      <c r="C21" s="115"/>
      <c r="D21" s="115"/>
      <c r="E21" s="116"/>
    </row>
    <row r="22" spans="1:5" ht="17.25" customHeight="1" x14ac:dyDescent="0.25">
      <c r="A22" s="52" t="s">
        <v>9</v>
      </c>
      <c r="B22" s="13"/>
      <c r="C22" s="13">
        <f t="shared" ref="C22:E22" si="2">C23</f>
        <v>-33.5</v>
      </c>
      <c r="D22" s="13"/>
      <c r="E22" s="13">
        <f t="shared" si="2"/>
        <v>33.5</v>
      </c>
    </row>
    <row r="23" spans="1:5" ht="17.25" customHeight="1" x14ac:dyDescent="0.25">
      <c r="A23" s="4" t="s">
        <v>14</v>
      </c>
      <c r="B23" s="14"/>
      <c r="C23" s="14">
        <v>-33.5</v>
      </c>
      <c r="D23" s="14"/>
      <c r="E23" s="14">
        <v>33.5</v>
      </c>
    </row>
    <row r="24" spans="1:5" ht="17.25" customHeight="1" x14ac:dyDescent="0.25">
      <c r="A24" s="5" t="s">
        <v>50</v>
      </c>
      <c r="B24" s="13"/>
      <c r="C24" s="13">
        <f t="shared" ref="C24:E25" si="3">C22</f>
        <v>-33.5</v>
      </c>
      <c r="D24" s="13"/>
      <c r="E24" s="13">
        <f t="shared" si="3"/>
        <v>33.5</v>
      </c>
    </row>
    <row r="25" spans="1:5" ht="17.25" customHeight="1" x14ac:dyDescent="0.25">
      <c r="A25" s="15" t="s">
        <v>14</v>
      </c>
      <c r="B25" s="14"/>
      <c r="C25" s="14">
        <f t="shared" si="3"/>
        <v>-33.5</v>
      </c>
      <c r="D25" s="14"/>
      <c r="E25" s="14">
        <f t="shared" si="3"/>
        <v>33.5</v>
      </c>
    </row>
    <row r="26" spans="1:5" ht="24.75" customHeight="1" x14ac:dyDescent="0.25">
      <c r="A26" s="117" t="s">
        <v>123</v>
      </c>
      <c r="B26" s="118"/>
      <c r="C26" s="118"/>
      <c r="D26" s="118"/>
      <c r="E26" s="119"/>
    </row>
    <row r="27" spans="1:5" ht="17.25" customHeight="1" x14ac:dyDescent="0.25">
      <c r="A27" s="52" t="s">
        <v>9</v>
      </c>
      <c r="B27" s="13">
        <v>4.2</v>
      </c>
      <c r="C27" s="13">
        <f t="shared" ref="C27" si="4">C28</f>
        <v>4.2</v>
      </c>
      <c r="D27" s="13"/>
      <c r="E27" s="13"/>
    </row>
    <row r="28" spans="1:5" ht="17.25" customHeight="1" x14ac:dyDescent="0.25">
      <c r="A28" s="15" t="s">
        <v>14</v>
      </c>
      <c r="B28" s="14">
        <v>4.2</v>
      </c>
      <c r="C28" s="14">
        <v>4.2</v>
      </c>
      <c r="D28" s="14"/>
      <c r="E28" s="14"/>
    </row>
    <row r="29" spans="1:5" ht="17.25" customHeight="1" x14ac:dyDescent="0.25">
      <c r="A29" s="5" t="s">
        <v>124</v>
      </c>
      <c r="B29" s="13">
        <f>SUM(B27)</f>
        <v>4.2</v>
      </c>
      <c r="C29" s="13">
        <f>SUM(C27)</f>
        <v>4.2</v>
      </c>
      <c r="D29" s="13"/>
      <c r="E29" s="13"/>
    </row>
    <row r="30" spans="1:5" ht="17.25" customHeight="1" x14ac:dyDescent="0.25">
      <c r="A30" s="15" t="s">
        <v>14</v>
      </c>
      <c r="B30" s="14">
        <f>SUM(B28)</f>
        <v>4.2</v>
      </c>
      <c r="C30" s="14">
        <f>SUM(C28)</f>
        <v>4.2</v>
      </c>
      <c r="D30" s="14"/>
      <c r="E30" s="14"/>
    </row>
    <row r="31" spans="1:5" ht="24.75" customHeight="1" x14ac:dyDescent="0.25">
      <c r="A31" s="117" t="s">
        <v>87</v>
      </c>
      <c r="B31" s="118"/>
      <c r="C31" s="118"/>
      <c r="D31" s="118"/>
      <c r="E31" s="119"/>
    </row>
    <row r="32" spans="1:5" ht="18" customHeight="1" x14ac:dyDescent="0.25">
      <c r="A32" s="56" t="s">
        <v>11</v>
      </c>
      <c r="B32" s="19">
        <f>SUM(B33)</f>
        <v>3.6</v>
      </c>
      <c r="C32" s="19"/>
      <c r="D32" s="19"/>
      <c r="E32" s="19">
        <f t="shared" ref="E32" si="5">SUM(E33)</f>
        <v>3.6</v>
      </c>
    </row>
    <row r="33" spans="1:5" ht="18" customHeight="1" x14ac:dyDescent="0.25">
      <c r="A33" s="15" t="s">
        <v>14</v>
      </c>
      <c r="B33" s="44">
        <v>3.6</v>
      </c>
      <c r="C33" s="45"/>
      <c r="D33" s="45"/>
      <c r="E33" s="46">
        <v>3.6</v>
      </c>
    </row>
    <row r="34" spans="1:5" ht="18.75" customHeight="1" x14ac:dyDescent="0.25">
      <c r="A34" s="55" t="s">
        <v>88</v>
      </c>
      <c r="B34" s="17">
        <f>B32</f>
        <v>3.6</v>
      </c>
      <c r="C34" s="17"/>
      <c r="D34" s="17"/>
      <c r="E34" s="17">
        <f>E32</f>
        <v>3.6</v>
      </c>
    </row>
    <row r="35" spans="1:5" ht="16.5" customHeight="1" x14ac:dyDescent="0.25">
      <c r="A35" s="15" t="s">
        <v>77</v>
      </c>
      <c r="B35" s="18">
        <f>B33</f>
        <v>3.6</v>
      </c>
      <c r="C35" s="18"/>
      <c r="D35" s="18"/>
      <c r="E35" s="18">
        <f>E33</f>
        <v>3.6</v>
      </c>
    </row>
    <row r="36" spans="1:5" ht="36" customHeight="1" x14ac:dyDescent="0.25">
      <c r="A36" s="111" t="s">
        <v>89</v>
      </c>
      <c r="B36" s="112"/>
      <c r="C36" s="112"/>
      <c r="D36" s="112"/>
      <c r="E36" s="113"/>
    </row>
    <row r="37" spans="1:5" ht="16.5" customHeight="1" x14ac:dyDescent="0.25">
      <c r="A37" s="56" t="s">
        <v>11</v>
      </c>
      <c r="B37" s="19">
        <f>SUM(B38)</f>
        <v>-10</v>
      </c>
      <c r="C37" s="19">
        <f>SUM(C38)</f>
        <v>-5</v>
      </c>
      <c r="D37" s="19"/>
      <c r="E37" s="19">
        <f t="shared" ref="E37" si="6">SUM(E38)</f>
        <v>-5</v>
      </c>
    </row>
    <row r="38" spans="1:5" ht="16.5" customHeight="1" x14ac:dyDescent="0.25">
      <c r="A38" s="15" t="s">
        <v>14</v>
      </c>
      <c r="B38" s="44">
        <v>-10</v>
      </c>
      <c r="C38" s="45">
        <v>-5</v>
      </c>
      <c r="D38" s="45"/>
      <c r="E38" s="46">
        <v>-5</v>
      </c>
    </row>
    <row r="39" spans="1:5" ht="16.5" customHeight="1" x14ac:dyDescent="0.25">
      <c r="A39" s="55" t="s">
        <v>16</v>
      </c>
      <c r="B39" s="17">
        <f>B37</f>
        <v>-10</v>
      </c>
      <c r="C39" s="17">
        <f>C37</f>
        <v>-5</v>
      </c>
      <c r="D39" s="17"/>
      <c r="E39" s="17">
        <f>E37</f>
        <v>-5</v>
      </c>
    </row>
    <row r="40" spans="1:5" ht="16.5" customHeight="1" x14ac:dyDescent="0.25">
      <c r="A40" s="15" t="s">
        <v>77</v>
      </c>
      <c r="B40" s="18">
        <f>B38</f>
        <v>-10</v>
      </c>
      <c r="C40" s="18">
        <f>SUM(C38)</f>
        <v>-5</v>
      </c>
      <c r="D40" s="18"/>
      <c r="E40" s="18">
        <f>E38</f>
        <v>-5</v>
      </c>
    </row>
    <row r="41" spans="1:5" ht="24" customHeight="1" x14ac:dyDescent="0.25">
      <c r="A41" s="111" t="s">
        <v>67</v>
      </c>
      <c r="B41" s="112"/>
      <c r="C41" s="112"/>
      <c r="D41" s="112"/>
      <c r="E41" s="113"/>
    </row>
    <row r="42" spans="1:5" ht="20.25" customHeight="1" x14ac:dyDescent="0.25">
      <c r="A42" s="56" t="s">
        <v>11</v>
      </c>
      <c r="B42" s="48">
        <f>B43</f>
        <v>-1.3</v>
      </c>
      <c r="C42" s="48">
        <f>C43</f>
        <v>-1.3</v>
      </c>
      <c r="D42" s="48"/>
      <c r="E42" s="48"/>
    </row>
    <row r="43" spans="1:5" x14ac:dyDescent="0.25">
      <c r="A43" s="15" t="s">
        <v>14</v>
      </c>
      <c r="B43" s="66">
        <v>-1.3</v>
      </c>
      <c r="C43" s="66">
        <v>-1.3</v>
      </c>
      <c r="D43" s="48"/>
      <c r="E43" s="48"/>
    </row>
    <row r="44" spans="1:5" ht="17.25" customHeight="1" x14ac:dyDescent="0.25">
      <c r="A44" s="83" t="s">
        <v>17</v>
      </c>
      <c r="B44" s="80">
        <f>SUM(B45:B46)</f>
        <v>0.5</v>
      </c>
      <c r="C44" s="80">
        <f t="shared" ref="C44:E44" si="7">SUM(C45:C46)</f>
        <v>-5.2</v>
      </c>
      <c r="D44" s="80">
        <f t="shared" si="7"/>
        <v>2.8</v>
      </c>
      <c r="E44" s="80">
        <f t="shared" si="7"/>
        <v>5.7</v>
      </c>
    </row>
    <row r="45" spans="1:5" ht="17.25" customHeight="1" x14ac:dyDescent="0.25">
      <c r="A45" s="4" t="s">
        <v>12</v>
      </c>
      <c r="B45" s="80"/>
      <c r="C45" s="66">
        <v>-5.7</v>
      </c>
      <c r="D45" s="66">
        <v>2.8</v>
      </c>
      <c r="E45" s="66">
        <v>5.7</v>
      </c>
    </row>
    <row r="46" spans="1:5" x14ac:dyDescent="0.25">
      <c r="A46" s="15" t="s">
        <v>75</v>
      </c>
      <c r="B46" s="81">
        <v>0.5</v>
      </c>
      <c r="C46" s="66">
        <v>0.5</v>
      </c>
      <c r="D46" s="48"/>
      <c r="E46" s="48"/>
    </row>
    <row r="47" spans="1:5" ht="15.75" x14ac:dyDescent="0.25">
      <c r="A47" s="82" t="s">
        <v>18</v>
      </c>
      <c r="B47" s="19"/>
      <c r="C47" s="19"/>
      <c r="D47" s="19">
        <f>D48</f>
        <v>0.6</v>
      </c>
      <c r="E47" s="17"/>
    </row>
    <row r="48" spans="1:5" ht="16.5" customHeight="1" x14ac:dyDescent="0.25">
      <c r="A48" s="15" t="s">
        <v>14</v>
      </c>
      <c r="B48" s="7"/>
      <c r="C48" s="18"/>
      <c r="D48" s="18">
        <v>0.6</v>
      </c>
      <c r="E48" s="21"/>
    </row>
    <row r="49" spans="1:9" ht="17.25" customHeight="1" x14ac:dyDescent="0.25">
      <c r="A49" s="20" t="s">
        <v>63</v>
      </c>
      <c r="B49" s="19">
        <f>B50</f>
        <v>4</v>
      </c>
      <c r="C49" s="19">
        <f>C50</f>
        <v>4</v>
      </c>
      <c r="D49" s="19"/>
      <c r="E49" s="19"/>
    </row>
    <row r="50" spans="1:9" ht="17.25" customHeight="1" x14ac:dyDescent="0.25">
      <c r="A50" s="4" t="s">
        <v>51</v>
      </c>
      <c r="B50" s="7">
        <v>4</v>
      </c>
      <c r="C50" s="18">
        <v>4</v>
      </c>
      <c r="D50" s="18"/>
      <c r="E50" s="21"/>
    </row>
    <row r="51" spans="1:9" ht="17.25" customHeight="1" x14ac:dyDescent="0.25">
      <c r="A51" s="20" t="s">
        <v>19</v>
      </c>
      <c r="B51" s="19">
        <f>B52+B53</f>
        <v>1.4000000000000001</v>
      </c>
      <c r="C51" s="19">
        <f t="shared" ref="C51:D51" si="8">C52+C53</f>
        <v>1.4000000000000001</v>
      </c>
      <c r="D51" s="19">
        <f t="shared" si="8"/>
        <v>0.7</v>
      </c>
      <c r="E51" s="19"/>
    </row>
    <row r="52" spans="1:9" ht="18" customHeight="1" x14ac:dyDescent="0.25">
      <c r="A52" s="4" t="s">
        <v>12</v>
      </c>
      <c r="B52" s="44">
        <v>1.3</v>
      </c>
      <c r="C52" s="45">
        <v>1.3</v>
      </c>
      <c r="D52" s="45">
        <v>0.7</v>
      </c>
      <c r="E52" s="21"/>
    </row>
    <row r="53" spans="1:9" ht="17.25" customHeight="1" x14ac:dyDescent="0.25">
      <c r="A53" s="15" t="s">
        <v>75</v>
      </c>
      <c r="B53" s="44">
        <v>0.1</v>
      </c>
      <c r="C53" s="44">
        <v>0.1</v>
      </c>
      <c r="D53" s="44"/>
      <c r="E53" s="22"/>
    </row>
    <row r="54" spans="1:9" ht="17.25" customHeight="1" x14ac:dyDescent="0.25">
      <c r="A54" s="67" t="s">
        <v>90</v>
      </c>
      <c r="B54" s="68">
        <f>B55</f>
        <v>15</v>
      </c>
      <c r="C54" s="68">
        <f>C55</f>
        <v>15</v>
      </c>
      <c r="D54" s="68"/>
      <c r="E54" s="68"/>
    </row>
    <row r="55" spans="1:9" ht="18" customHeight="1" x14ac:dyDescent="0.25">
      <c r="A55" s="4" t="s">
        <v>51</v>
      </c>
      <c r="B55" s="45">
        <v>15</v>
      </c>
      <c r="C55" s="44">
        <v>15</v>
      </c>
      <c r="D55" s="44"/>
      <c r="E55" s="22"/>
    </row>
    <row r="56" spans="1:9" ht="20.25" customHeight="1" x14ac:dyDescent="0.25">
      <c r="A56" s="20" t="s">
        <v>20</v>
      </c>
      <c r="B56" s="19">
        <f>SUM(B54+B51+B49+B47+B44+B42)</f>
        <v>19.599999999999998</v>
      </c>
      <c r="C56" s="19">
        <f t="shared" ref="C56:E56" si="9">SUM(C54+C51+C49+C47+C44+C42)</f>
        <v>13.899999999999999</v>
      </c>
      <c r="D56" s="19">
        <f t="shared" si="9"/>
        <v>4.0999999999999996</v>
      </c>
      <c r="E56" s="19">
        <f t="shared" si="9"/>
        <v>5.7</v>
      </c>
    </row>
    <row r="57" spans="1:9" ht="18" customHeight="1" x14ac:dyDescent="0.25">
      <c r="A57" s="4" t="s">
        <v>15</v>
      </c>
      <c r="B57" s="7"/>
      <c r="C57" s="7">
        <f t="shared" ref="C57:E57" si="10">SUM(C43+C45+C48+C52)</f>
        <v>-5.7</v>
      </c>
      <c r="D57" s="7">
        <f t="shared" si="10"/>
        <v>4.0999999999999996</v>
      </c>
      <c r="E57" s="7">
        <f t="shared" si="10"/>
        <v>5.7</v>
      </c>
    </row>
    <row r="58" spans="1:9" ht="17.25" customHeight="1" x14ac:dyDescent="0.25">
      <c r="A58" s="15" t="s">
        <v>75</v>
      </c>
      <c r="B58" s="11">
        <f>SUM(B46+B50+B53+B55)</f>
        <v>19.600000000000001</v>
      </c>
      <c r="C58" s="11">
        <f t="shared" ref="C58" si="11">SUM(C46+C50+C53+C55)</f>
        <v>19.600000000000001</v>
      </c>
      <c r="D58" s="11"/>
      <c r="E58" s="11"/>
      <c r="F58" s="79"/>
      <c r="G58" s="79"/>
      <c r="H58" s="79"/>
      <c r="I58" s="79"/>
    </row>
    <row r="59" spans="1:9" ht="26.25" customHeight="1" x14ac:dyDescent="0.25">
      <c r="A59" s="111" t="s">
        <v>21</v>
      </c>
      <c r="B59" s="112"/>
      <c r="C59" s="112"/>
      <c r="D59" s="112"/>
      <c r="E59" s="113"/>
    </row>
    <row r="60" spans="1:9" ht="18" customHeight="1" x14ac:dyDescent="0.25">
      <c r="A60" s="20" t="s">
        <v>91</v>
      </c>
      <c r="B60" s="19"/>
      <c r="C60" s="19"/>
      <c r="D60" s="19">
        <f t="shared" ref="D60" si="12">SUM(D61)</f>
        <v>-4</v>
      </c>
      <c r="E60" s="19"/>
    </row>
    <row r="61" spans="1:9" ht="17.25" customHeight="1" x14ac:dyDescent="0.25">
      <c r="A61" s="15" t="s">
        <v>14</v>
      </c>
      <c r="B61" s="7"/>
      <c r="C61" s="18"/>
      <c r="D61" s="18">
        <v>-4</v>
      </c>
      <c r="E61" s="21"/>
    </row>
    <row r="62" spans="1:9" ht="16.5" customHeight="1" x14ac:dyDescent="0.25">
      <c r="A62" s="5" t="s">
        <v>92</v>
      </c>
      <c r="B62" s="19"/>
      <c r="C62" s="19"/>
      <c r="D62" s="19">
        <f>SUM(D63:D63)</f>
        <v>-1.2</v>
      </c>
      <c r="E62" s="19"/>
    </row>
    <row r="63" spans="1:9" ht="18" customHeight="1" x14ac:dyDescent="0.25">
      <c r="A63" s="15" t="s">
        <v>14</v>
      </c>
      <c r="B63" s="7"/>
      <c r="C63" s="18"/>
      <c r="D63" s="18">
        <v>-1.2</v>
      </c>
      <c r="E63" s="21"/>
    </row>
    <row r="64" spans="1:9" ht="16.5" customHeight="1" x14ac:dyDescent="0.25">
      <c r="A64" s="5" t="s">
        <v>93</v>
      </c>
      <c r="B64" s="19">
        <f>SUM(B65:B65)</f>
        <v>2.7</v>
      </c>
      <c r="C64" s="19">
        <f>SUM(C65:C65)</f>
        <v>2.7</v>
      </c>
      <c r="D64" s="19"/>
      <c r="E64" s="19"/>
    </row>
    <row r="65" spans="1:5" ht="15" customHeight="1" x14ac:dyDescent="0.25">
      <c r="A65" s="15" t="s">
        <v>14</v>
      </c>
      <c r="B65" s="7">
        <v>2.7</v>
      </c>
      <c r="C65" s="18">
        <v>2.7</v>
      </c>
      <c r="D65" s="18"/>
      <c r="E65" s="21"/>
    </row>
    <row r="66" spans="1:5" ht="18" customHeight="1" x14ac:dyDescent="0.25">
      <c r="A66" s="5" t="s">
        <v>94</v>
      </c>
      <c r="B66" s="19">
        <f>SUM(B67)</f>
        <v>2.1</v>
      </c>
      <c r="C66" s="19">
        <f t="shared" ref="C66:D66" si="13">SUM(C67)</f>
        <v>2.1</v>
      </c>
      <c r="D66" s="19">
        <f t="shared" si="13"/>
        <v>-0.2</v>
      </c>
      <c r="E66" s="17"/>
    </row>
    <row r="67" spans="1:5" ht="16.5" customHeight="1" x14ac:dyDescent="0.25">
      <c r="A67" s="15" t="s">
        <v>14</v>
      </c>
      <c r="B67" s="7">
        <v>2.1</v>
      </c>
      <c r="C67" s="18">
        <v>2.1</v>
      </c>
      <c r="D67" s="18">
        <v>-0.2</v>
      </c>
      <c r="E67" s="21"/>
    </row>
    <row r="68" spans="1:5" ht="18.75" customHeight="1" x14ac:dyDescent="0.25">
      <c r="A68" s="5" t="s">
        <v>95</v>
      </c>
      <c r="B68" s="19">
        <f>SUM(B69:B70)</f>
        <v>6.2</v>
      </c>
      <c r="C68" s="19">
        <f t="shared" ref="C68:E68" si="14">SUM(C69:C70)</f>
        <v>5.9</v>
      </c>
      <c r="D68" s="19">
        <f t="shared" si="14"/>
        <v>-5.6</v>
      </c>
      <c r="E68" s="19">
        <f t="shared" si="14"/>
        <v>0.3</v>
      </c>
    </row>
    <row r="69" spans="1:5" ht="18.75" customHeight="1" x14ac:dyDescent="0.25">
      <c r="A69" s="4" t="s">
        <v>15</v>
      </c>
      <c r="B69" s="19"/>
      <c r="C69" s="19"/>
      <c r="D69" s="18">
        <v>-5.6</v>
      </c>
      <c r="E69" s="19"/>
    </row>
    <row r="70" spans="1:5" ht="17.25" customHeight="1" x14ac:dyDescent="0.25">
      <c r="A70" s="53" t="s">
        <v>33</v>
      </c>
      <c r="B70" s="7">
        <v>6.2</v>
      </c>
      <c r="C70" s="18">
        <v>5.9</v>
      </c>
      <c r="D70" s="18"/>
      <c r="E70" s="21">
        <v>0.3</v>
      </c>
    </row>
    <row r="71" spans="1:5" ht="17.25" customHeight="1" x14ac:dyDescent="0.25">
      <c r="A71" s="5" t="s">
        <v>96</v>
      </c>
      <c r="B71" s="19">
        <f>B72+B73</f>
        <v>4.7</v>
      </c>
      <c r="C71" s="19">
        <f t="shared" ref="C71:E71" si="15">C72+C73</f>
        <v>2</v>
      </c>
      <c r="D71" s="19">
        <f t="shared" si="15"/>
        <v>-3.1</v>
      </c>
      <c r="E71" s="19">
        <f t="shared" si="15"/>
        <v>2.7</v>
      </c>
    </row>
    <row r="72" spans="1:5" ht="17.25" customHeight="1" x14ac:dyDescent="0.25">
      <c r="A72" s="4" t="s">
        <v>15</v>
      </c>
      <c r="B72" s="7"/>
      <c r="C72" s="18">
        <v>-2.7</v>
      </c>
      <c r="D72" s="18">
        <v>-3.1</v>
      </c>
      <c r="E72" s="21">
        <v>2.7</v>
      </c>
    </row>
    <row r="73" spans="1:5" ht="13.5" customHeight="1" x14ac:dyDescent="0.25">
      <c r="A73" s="53" t="s">
        <v>33</v>
      </c>
      <c r="B73" s="7">
        <v>4.7</v>
      </c>
      <c r="C73" s="18">
        <v>4.7</v>
      </c>
      <c r="D73" s="18"/>
      <c r="E73" s="21"/>
    </row>
    <row r="74" spans="1:5" ht="18" customHeight="1" x14ac:dyDescent="0.25">
      <c r="A74" s="5" t="s">
        <v>97</v>
      </c>
      <c r="B74" s="19"/>
      <c r="C74" s="19">
        <f>SUM(C75:C75)</f>
        <v>-3.3</v>
      </c>
      <c r="D74" s="19">
        <f>SUM(D75:D75)</f>
        <v>-3</v>
      </c>
      <c r="E74" s="19">
        <f>SUM(E75:E75)</f>
        <v>3.3</v>
      </c>
    </row>
    <row r="75" spans="1:5" ht="19.5" customHeight="1" x14ac:dyDescent="0.25">
      <c r="A75" s="15" t="s">
        <v>14</v>
      </c>
      <c r="B75" s="7"/>
      <c r="C75" s="18">
        <v>-3.3</v>
      </c>
      <c r="D75" s="18">
        <v>-3</v>
      </c>
      <c r="E75" s="21">
        <v>3.3</v>
      </c>
    </row>
    <row r="76" spans="1:5" ht="17.25" customHeight="1" x14ac:dyDescent="0.25">
      <c r="A76" s="24" t="s">
        <v>98</v>
      </c>
      <c r="B76" s="25">
        <f>B77</f>
        <v>1.4</v>
      </c>
      <c r="C76" s="25">
        <f t="shared" ref="C76" si="16">C77</f>
        <v>1.4</v>
      </c>
      <c r="D76" s="25"/>
      <c r="E76" s="25"/>
    </row>
    <row r="77" spans="1:5" x14ac:dyDescent="0.25">
      <c r="A77" s="15" t="s">
        <v>14</v>
      </c>
      <c r="B77" s="22">
        <v>1.4</v>
      </c>
      <c r="C77" s="21">
        <v>1.4</v>
      </c>
      <c r="D77" s="26"/>
      <c r="E77" s="25"/>
    </row>
    <row r="78" spans="1:5" ht="15.75" x14ac:dyDescent="0.25">
      <c r="A78" s="28" t="s">
        <v>99</v>
      </c>
      <c r="B78" s="25">
        <f>B79</f>
        <v>0.9</v>
      </c>
      <c r="C78" s="25">
        <f>C79</f>
        <v>0.9</v>
      </c>
      <c r="D78" s="27"/>
      <c r="E78" s="27"/>
    </row>
    <row r="79" spans="1:5" x14ac:dyDescent="0.25">
      <c r="A79" s="15" t="s">
        <v>14</v>
      </c>
      <c r="B79" s="22">
        <v>0.9</v>
      </c>
      <c r="C79" s="21">
        <v>0.9</v>
      </c>
      <c r="D79" s="26"/>
      <c r="E79" s="21"/>
    </row>
    <row r="80" spans="1:5" ht="15.75" x14ac:dyDescent="0.25">
      <c r="A80" s="24" t="s">
        <v>100</v>
      </c>
      <c r="B80" s="25">
        <f>SUM(B81:B82)</f>
        <v>4.3</v>
      </c>
      <c r="C80" s="25">
        <f>SUM(C81:C82)</f>
        <v>5</v>
      </c>
      <c r="D80" s="25">
        <f>SUM(D81:D82)</f>
        <v>-1</v>
      </c>
      <c r="E80" s="25">
        <f>SUM(E81:E82)</f>
        <v>-0.7</v>
      </c>
    </row>
    <row r="81" spans="1:5" x14ac:dyDescent="0.25">
      <c r="A81" s="4" t="s">
        <v>15</v>
      </c>
      <c r="B81" s="22"/>
      <c r="C81" s="21"/>
      <c r="D81" s="26">
        <v>-1</v>
      </c>
      <c r="E81" s="21"/>
    </row>
    <row r="82" spans="1:5" x14ac:dyDescent="0.25">
      <c r="A82" s="53" t="s">
        <v>33</v>
      </c>
      <c r="B82" s="22">
        <v>4.3</v>
      </c>
      <c r="C82" s="21">
        <v>5</v>
      </c>
      <c r="D82" s="26"/>
      <c r="E82" s="21">
        <v>-0.7</v>
      </c>
    </row>
    <row r="83" spans="1:5" ht="17.25" customHeight="1" x14ac:dyDescent="0.25">
      <c r="A83" s="28" t="s">
        <v>101</v>
      </c>
      <c r="B83" s="25"/>
      <c r="C83" s="25"/>
      <c r="D83" s="25">
        <f t="shared" ref="D83" si="17">D84</f>
        <v>-0.6</v>
      </c>
      <c r="E83" s="25"/>
    </row>
    <row r="84" spans="1:5" x14ac:dyDescent="0.25">
      <c r="A84" s="15" t="s">
        <v>14</v>
      </c>
      <c r="B84" s="22"/>
      <c r="C84" s="21"/>
      <c r="D84" s="26">
        <v>-0.6</v>
      </c>
      <c r="E84" s="21"/>
    </row>
    <row r="85" spans="1:5" ht="17.25" customHeight="1" x14ac:dyDescent="0.25">
      <c r="A85" s="28" t="s">
        <v>102</v>
      </c>
      <c r="B85" s="25">
        <f>SUM(B86:B86)</f>
        <v>0.6</v>
      </c>
      <c r="C85" s="25">
        <f>SUM(C86:C86)</f>
        <v>0.6</v>
      </c>
      <c r="D85" s="25"/>
      <c r="E85" s="27"/>
    </row>
    <row r="86" spans="1:5" x14ac:dyDescent="0.25">
      <c r="A86" s="15" t="s">
        <v>51</v>
      </c>
      <c r="B86" s="22">
        <v>0.6</v>
      </c>
      <c r="C86" s="21">
        <v>0.6</v>
      </c>
      <c r="D86" s="26"/>
      <c r="E86" s="21"/>
    </row>
    <row r="87" spans="1:5" ht="15.75" x14ac:dyDescent="0.25">
      <c r="A87" s="24" t="s">
        <v>103</v>
      </c>
      <c r="B87" s="25"/>
      <c r="C87" s="25"/>
      <c r="D87" s="25">
        <f t="shared" ref="D87" si="18">D88</f>
        <v>-1</v>
      </c>
      <c r="E87" s="25"/>
    </row>
    <row r="88" spans="1:5" x14ac:dyDescent="0.25">
      <c r="A88" s="15" t="s">
        <v>14</v>
      </c>
      <c r="B88" s="22"/>
      <c r="C88" s="21"/>
      <c r="D88" s="26">
        <v>-1</v>
      </c>
      <c r="E88" s="21"/>
    </row>
    <row r="89" spans="1:5" ht="15.75" x14ac:dyDescent="0.25">
      <c r="A89" s="28" t="s">
        <v>104</v>
      </c>
      <c r="B89" s="25">
        <f>B90</f>
        <v>1.2</v>
      </c>
      <c r="C89" s="25">
        <f t="shared" ref="C89:E89" si="19">C90</f>
        <v>-0.3</v>
      </c>
      <c r="D89" s="25">
        <f t="shared" si="19"/>
        <v>-3.2</v>
      </c>
      <c r="E89" s="25">
        <f t="shared" si="19"/>
        <v>1.5</v>
      </c>
    </row>
    <row r="90" spans="1:5" x14ac:dyDescent="0.25">
      <c r="A90" s="15" t="s">
        <v>14</v>
      </c>
      <c r="B90" s="22">
        <v>1.2</v>
      </c>
      <c r="C90" s="21">
        <v>-0.3</v>
      </c>
      <c r="D90" s="26">
        <v>-3.2</v>
      </c>
      <c r="E90" s="21">
        <v>1.5</v>
      </c>
    </row>
    <row r="91" spans="1:5" ht="15.75" x14ac:dyDescent="0.25">
      <c r="A91" s="24" t="s">
        <v>105</v>
      </c>
      <c r="B91" s="25"/>
      <c r="C91" s="27"/>
      <c r="D91" s="27">
        <f>D92</f>
        <v>-2</v>
      </c>
      <c r="E91" s="27"/>
    </row>
    <row r="92" spans="1:5" x14ac:dyDescent="0.25">
      <c r="A92" s="15" t="s">
        <v>14</v>
      </c>
      <c r="B92" s="22"/>
      <c r="C92" s="21"/>
      <c r="D92" s="26">
        <v>-2</v>
      </c>
      <c r="E92" s="21"/>
    </row>
    <row r="93" spans="1:5" ht="17.25" customHeight="1" x14ac:dyDescent="0.25">
      <c r="A93" s="24" t="s">
        <v>106</v>
      </c>
      <c r="B93" s="25"/>
      <c r="C93" s="25"/>
      <c r="D93" s="25">
        <f>SUM(D94:D94)</f>
        <v>0.7</v>
      </c>
      <c r="E93" s="27"/>
    </row>
    <row r="94" spans="1:5" x14ac:dyDescent="0.25">
      <c r="A94" s="15" t="s">
        <v>76</v>
      </c>
      <c r="B94" s="22"/>
      <c r="C94" s="21"/>
      <c r="D94" s="26">
        <v>0.7</v>
      </c>
      <c r="E94" s="21"/>
    </row>
    <row r="95" spans="1:5" ht="16.5" customHeight="1" x14ac:dyDescent="0.25">
      <c r="A95" s="24" t="s">
        <v>107</v>
      </c>
      <c r="B95" s="25"/>
      <c r="C95" s="25"/>
      <c r="D95" s="25">
        <f>SUM(D96:D96)</f>
        <v>-1.4</v>
      </c>
      <c r="E95" s="25"/>
    </row>
    <row r="96" spans="1:5" x14ac:dyDescent="0.25">
      <c r="A96" s="15" t="s">
        <v>14</v>
      </c>
      <c r="B96" s="22"/>
      <c r="C96" s="21"/>
      <c r="D96" s="26">
        <v>-1.4</v>
      </c>
      <c r="E96" s="21"/>
    </row>
    <row r="97" spans="1:5" ht="15.75" x14ac:dyDescent="0.25">
      <c r="A97" s="24" t="s">
        <v>108</v>
      </c>
      <c r="B97" s="25">
        <f>SUM(B98:B99)</f>
        <v>3.8</v>
      </c>
      <c r="C97" s="25">
        <f>SUM(C98:C99)</f>
        <v>3.8</v>
      </c>
      <c r="D97" s="25">
        <f>SUM(D98:D99)</f>
        <v>-10.199999999999999</v>
      </c>
      <c r="E97" s="25"/>
    </row>
    <row r="98" spans="1:5" x14ac:dyDescent="0.25">
      <c r="A98" s="4" t="s">
        <v>15</v>
      </c>
      <c r="B98" s="22"/>
      <c r="C98" s="21"/>
      <c r="D98" s="26">
        <v>-10.199999999999999</v>
      </c>
      <c r="E98" s="21"/>
    </row>
    <row r="99" spans="1:5" x14ac:dyDescent="0.25">
      <c r="A99" s="53" t="s">
        <v>33</v>
      </c>
      <c r="B99" s="22">
        <v>3.8</v>
      </c>
      <c r="C99" s="21">
        <v>3.8</v>
      </c>
      <c r="D99" s="26"/>
      <c r="E99" s="21"/>
    </row>
    <row r="100" spans="1:5" ht="18" customHeight="1" x14ac:dyDescent="0.25">
      <c r="A100" s="24" t="s">
        <v>109</v>
      </c>
      <c r="B100" s="25"/>
      <c r="C100" s="27"/>
      <c r="D100" s="27">
        <f>D101</f>
        <v>-4</v>
      </c>
      <c r="E100" s="27"/>
    </row>
    <row r="101" spans="1:5" x14ac:dyDescent="0.25">
      <c r="A101" s="15" t="s">
        <v>14</v>
      </c>
      <c r="B101" s="22"/>
      <c r="C101" s="21"/>
      <c r="D101" s="26">
        <v>-4</v>
      </c>
      <c r="E101" s="21"/>
    </row>
    <row r="102" spans="1:5" ht="15.75" x14ac:dyDescent="0.25">
      <c r="A102" s="28" t="s">
        <v>110</v>
      </c>
      <c r="B102" s="25"/>
      <c r="C102" s="25"/>
      <c r="D102" s="25">
        <f>SUM(D103:D103)</f>
        <v>-3</v>
      </c>
      <c r="E102" s="25"/>
    </row>
    <row r="103" spans="1:5" x14ac:dyDescent="0.25">
      <c r="A103" s="15" t="s">
        <v>14</v>
      </c>
      <c r="B103" s="22"/>
      <c r="C103" s="21"/>
      <c r="D103" s="26">
        <v>-3</v>
      </c>
      <c r="E103" s="21"/>
    </row>
    <row r="104" spans="1:5" ht="17.25" customHeight="1" x14ac:dyDescent="0.25">
      <c r="A104" s="63" t="s">
        <v>111</v>
      </c>
      <c r="B104" s="25">
        <f>SUM(B105)</f>
        <v>1.4</v>
      </c>
      <c r="C104" s="25">
        <f t="shared" ref="C104:D104" si="20">SUM(C105)</f>
        <v>1.4</v>
      </c>
      <c r="D104" s="25">
        <f t="shared" si="20"/>
        <v>-5</v>
      </c>
      <c r="E104" s="25"/>
    </row>
    <row r="105" spans="1:5" x14ac:dyDescent="0.25">
      <c r="A105" s="15" t="s">
        <v>14</v>
      </c>
      <c r="B105" s="22">
        <v>1.4</v>
      </c>
      <c r="C105" s="21">
        <v>1.4</v>
      </c>
      <c r="D105" s="26">
        <v>-5</v>
      </c>
      <c r="E105" s="21"/>
    </row>
    <row r="106" spans="1:5" ht="18" customHeight="1" x14ac:dyDescent="0.25">
      <c r="A106" s="28" t="s">
        <v>112</v>
      </c>
      <c r="B106" s="25"/>
      <c r="C106" s="25"/>
      <c r="D106" s="25">
        <f>D107</f>
        <v>-2.7</v>
      </c>
      <c r="E106" s="25"/>
    </row>
    <row r="107" spans="1:5" x14ac:dyDescent="0.25">
      <c r="A107" s="15" t="s">
        <v>14</v>
      </c>
      <c r="B107" s="22"/>
      <c r="C107" s="21"/>
      <c r="D107" s="26">
        <v>-2.7</v>
      </c>
      <c r="E107" s="21"/>
    </row>
    <row r="108" spans="1:5" ht="17.25" customHeight="1" x14ac:dyDescent="0.25">
      <c r="A108" s="24" t="s">
        <v>113</v>
      </c>
      <c r="B108" s="25"/>
      <c r="C108" s="25"/>
      <c r="D108" s="25">
        <f>SUM(D109:D109)</f>
        <v>-5</v>
      </c>
      <c r="E108" s="25"/>
    </row>
    <row r="109" spans="1:5" x14ac:dyDescent="0.25">
      <c r="A109" s="15" t="s">
        <v>14</v>
      </c>
      <c r="B109" s="22"/>
      <c r="C109" s="21"/>
      <c r="D109" s="26">
        <v>-5</v>
      </c>
      <c r="E109" s="21"/>
    </row>
    <row r="110" spans="1:5" ht="15.75" x14ac:dyDescent="0.25">
      <c r="A110" s="24" t="s">
        <v>114</v>
      </c>
      <c r="B110" s="25">
        <f>SUM(B111:B112)</f>
        <v>1.8</v>
      </c>
      <c r="C110" s="25">
        <f>SUM(C111:C112)</f>
        <v>-3.6000000000000005</v>
      </c>
      <c r="D110" s="25">
        <f>SUM(D111:D112)</f>
        <v>-7.6</v>
      </c>
      <c r="E110" s="25">
        <f>SUM(E111:E112)</f>
        <v>5.4</v>
      </c>
    </row>
    <row r="111" spans="1:5" x14ac:dyDescent="0.25">
      <c r="A111" s="4" t="s">
        <v>15</v>
      </c>
      <c r="B111" s="22"/>
      <c r="C111" s="21">
        <v>-5.4</v>
      </c>
      <c r="D111" s="26">
        <v>-7.6</v>
      </c>
      <c r="E111" s="21">
        <v>5.4</v>
      </c>
    </row>
    <row r="112" spans="1:5" x14ac:dyDescent="0.25">
      <c r="A112" s="53" t="s">
        <v>33</v>
      </c>
      <c r="B112" s="22">
        <v>1.8</v>
      </c>
      <c r="C112" s="21">
        <v>1.8</v>
      </c>
      <c r="D112" s="26"/>
      <c r="E112" s="21"/>
    </row>
    <row r="113" spans="1:5" ht="15.75" x14ac:dyDescent="0.25">
      <c r="A113" s="24" t="s">
        <v>22</v>
      </c>
      <c r="B113" s="25">
        <f>SUM(B114:B116)</f>
        <v>2.5</v>
      </c>
      <c r="C113" s="25">
        <f>SUM(C114:C116)</f>
        <v>2.9</v>
      </c>
      <c r="D113" s="25">
        <f>SUM(D114:D116)</f>
        <v>-8</v>
      </c>
      <c r="E113" s="25">
        <f>SUM(E114:E116)</f>
        <v>-0.4</v>
      </c>
    </row>
    <row r="114" spans="1:5" x14ac:dyDescent="0.25">
      <c r="A114" s="4" t="s">
        <v>15</v>
      </c>
      <c r="B114" s="22">
        <v>2.5</v>
      </c>
      <c r="C114" s="21">
        <v>2.5</v>
      </c>
      <c r="D114" s="26"/>
      <c r="E114" s="21"/>
    </row>
    <row r="115" spans="1:5" x14ac:dyDescent="0.25">
      <c r="A115" s="23" t="s">
        <v>33</v>
      </c>
      <c r="B115" s="22"/>
      <c r="C115" s="21">
        <v>0.4</v>
      </c>
      <c r="D115" s="26"/>
      <c r="E115" s="21">
        <v>-0.4</v>
      </c>
    </row>
    <row r="116" spans="1:5" x14ac:dyDescent="0.25">
      <c r="A116" s="53" t="s">
        <v>32</v>
      </c>
      <c r="B116" s="22"/>
      <c r="C116" s="21"/>
      <c r="D116" s="26">
        <v>-8</v>
      </c>
      <c r="E116" s="21"/>
    </row>
    <row r="117" spans="1:5" ht="15.75" x14ac:dyDescent="0.25">
      <c r="A117" s="88" t="s">
        <v>23</v>
      </c>
      <c r="B117" s="25">
        <f>SUM(B118:B119)</f>
        <v>8.2000000000000011</v>
      </c>
      <c r="C117" s="25">
        <f>SUM(C118:C119)</f>
        <v>8.2000000000000011</v>
      </c>
      <c r="D117" s="25"/>
      <c r="E117" s="25"/>
    </row>
    <row r="118" spans="1:5" x14ac:dyDescent="0.25">
      <c r="A118" s="4" t="s">
        <v>15</v>
      </c>
      <c r="B118" s="22">
        <v>7.9</v>
      </c>
      <c r="C118" s="21">
        <v>7.9</v>
      </c>
      <c r="D118" s="26"/>
      <c r="E118" s="21"/>
    </row>
    <row r="119" spans="1:5" x14ac:dyDescent="0.25">
      <c r="A119" s="23" t="s">
        <v>33</v>
      </c>
      <c r="B119" s="22">
        <v>0.3</v>
      </c>
      <c r="C119" s="21">
        <v>0.3</v>
      </c>
      <c r="D119" s="26"/>
      <c r="E119" s="21"/>
    </row>
    <row r="120" spans="1:5" ht="15.75" x14ac:dyDescent="0.25">
      <c r="A120" s="24" t="s">
        <v>24</v>
      </c>
      <c r="B120" s="25"/>
      <c r="C120" s="25"/>
      <c r="D120" s="25">
        <f>SUM(D121:D121)</f>
        <v>2.7</v>
      </c>
      <c r="E120" s="25"/>
    </row>
    <row r="121" spans="1:5" x14ac:dyDescent="0.25">
      <c r="A121" s="15" t="s">
        <v>14</v>
      </c>
      <c r="B121" s="22"/>
      <c r="C121" s="21"/>
      <c r="D121" s="26">
        <v>2.7</v>
      </c>
      <c r="E121" s="21"/>
    </row>
    <row r="122" spans="1:5" ht="15.75" x14ac:dyDescent="0.25">
      <c r="A122" s="88" t="s">
        <v>25</v>
      </c>
      <c r="B122" s="25">
        <f>SUM(B123:B124)</f>
        <v>7.9</v>
      </c>
      <c r="C122" s="25">
        <f>SUM(C123:C124)</f>
        <v>7.9</v>
      </c>
      <c r="D122" s="25">
        <f>SUM(D123:D124)</f>
        <v>-8.1999999999999993</v>
      </c>
      <c r="E122" s="25"/>
    </row>
    <row r="123" spans="1:5" x14ac:dyDescent="0.25">
      <c r="A123" s="4" t="s">
        <v>15</v>
      </c>
      <c r="B123" s="22">
        <v>7.9</v>
      </c>
      <c r="C123" s="21">
        <v>7.9</v>
      </c>
      <c r="D123" s="26">
        <v>-3.2</v>
      </c>
      <c r="E123" s="21"/>
    </row>
    <row r="124" spans="1:5" x14ac:dyDescent="0.25">
      <c r="A124" s="53" t="s">
        <v>32</v>
      </c>
      <c r="B124" s="22"/>
      <c r="C124" s="21"/>
      <c r="D124" s="26">
        <v>-5</v>
      </c>
      <c r="E124" s="21"/>
    </row>
    <row r="125" spans="1:5" ht="16.5" customHeight="1" x14ac:dyDescent="0.25">
      <c r="A125" s="24" t="s">
        <v>80</v>
      </c>
      <c r="B125" s="22"/>
      <c r="C125" s="25">
        <f>SUM(C126:C127)</f>
        <v>-0.5</v>
      </c>
      <c r="D125" s="25">
        <f t="shared" ref="D125:E125" si="21">SUM(D126:D127)</f>
        <v>5</v>
      </c>
      <c r="E125" s="25">
        <f t="shared" si="21"/>
        <v>0.5</v>
      </c>
    </row>
    <row r="126" spans="1:5" x14ac:dyDescent="0.25">
      <c r="A126" s="23" t="s">
        <v>83</v>
      </c>
      <c r="B126" s="22"/>
      <c r="C126" s="22"/>
      <c r="D126" s="84">
        <v>5</v>
      </c>
      <c r="E126" s="22"/>
    </row>
    <row r="127" spans="1:5" ht="24.75" customHeight="1" x14ac:dyDescent="0.25">
      <c r="A127" s="4" t="s">
        <v>74</v>
      </c>
      <c r="B127" s="22"/>
      <c r="C127" s="22">
        <v>-0.5</v>
      </c>
      <c r="D127" s="84"/>
      <c r="E127" s="22">
        <v>0.5</v>
      </c>
    </row>
    <row r="128" spans="1:5" ht="15.75" x14ac:dyDescent="0.25">
      <c r="A128" s="24" t="s">
        <v>115</v>
      </c>
      <c r="B128" s="25"/>
      <c r="C128" s="25"/>
      <c r="D128" s="25">
        <f>SUM(D129:D129)</f>
        <v>0.3</v>
      </c>
      <c r="E128" s="25"/>
    </row>
    <row r="129" spans="1:5" x14ac:dyDescent="0.25">
      <c r="A129" s="15" t="s">
        <v>14</v>
      </c>
      <c r="B129" s="22"/>
      <c r="C129" s="21"/>
      <c r="D129" s="26">
        <v>0.3</v>
      </c>
      <c r="E129" s="21"/>
    </row>
    <row r="130" spans="1:5" ht="15.75" x14ac:dyDescent="0.25">
      <c r="A130" s="24" t="s">
        <v>26</v>
      </c>
      <c r="B130" s="25"/>
      <c r="C130" s="27"/>
      <c r="D130" s="27">
        <f>D131</f>
        <v>-2</v>
      </c>
      <c r="E130" s="27"/>
    </row>
    <row r="131" spans="1:5" x14ac:dyDescent="0.25">
      <c r="A131" s="53" t="s">
        <v>76</v>
      </c>
      <c r="B131" s="22"/>
      <c r="C131" s="21"/>
      <c r="D131" s="26">
        <v>-2</v>
      </c>
      <c r="E131" s="21"/>
    </row>
    <row r="132" spans="1:5" ht="15.75" x14ac:dyDescent="0.25">
      <c r="A132" s="24" t="s">
        <v>116</v>
      </c>
      <c r="B132" s="25">
        <f>B133</f>
        <v>1.9</v>
      </c>
      <c r="C132" s="25">
        <f>C133</f>
        <v>1.9</v>
      </c>
      <c r="D132" s="25"/>
      <c r="E132" s="25"/>
    </row>
    <row r="133" spans="1:5" x14ac:dyDescent="0.25">
      <c r="A133" s="15" t="s">
        <v>14</v>
      </c>
      <c r="B133" s="22">
        <v>1.9</v>
      </c>
      <c r="C133" s="21">
        <v>1.9</v>
      </c>
      <c r="D133" s="26"/>
      <c r="E133" s="21"/>
    </row>
    <row r="134" spans="1:5" ht="18" customHeight="1" x14ac:dyDescent="0.25">
      <c r="A134" s="24" t="s">
        <v>27</v>
      </c>
      <c r="B134" s="25"/>
      <c r="C134" s="25"/>
      <c r="D134" s="25">
        <f>SUM(D135:D135)</f>
        <v>-2.6</v>
      </c>
      <c r="E134" s="27"/>
    </row>
    <row r="135" spans="1:5" x14ac:dyDescent="0.25">
      <c r="A135" s="15" t="s">
        <v>14</v>
      </c>
      <c r="B135" s="22"/>
      <c r="C135" s="21"/>
      <c r="D135" s="26">
        <v>-2.6</v>
      </c>
      <c r="E135" s="21"/>
    </row>
    <row r="136" spans="1:5" ht="17.25" customHeight="1" x14ac:dyDescent="0.25">
      <c r="A136" s="24" t="s">
        <v>28</v>
      </c>
      <c r="B136" s="25">
        <f>SUM(B137:B138)</f>
        <v>-13.1</v>
      </c>
      <c r="C136" s="25">
        <f t="shared" ref="C136:D136" si="22">SUM(C137:C138)</f>
        <v>-13.1</v>
      </c>
      <c r="D136" s="25">
        <f t="shared" si="22"/>
        <v>0.5</v>
      </c>
      <c r="E136" s="27"/>
    </row>
    <row r="137" spans="1:5" x14ac:dyDescent="0.25">
      <c r="A137" s="4" t="s">
        <v>15</v>
      </c>
      <c r="B137" s="22">
        <v>-13.1</v>
      </c>
      <c r="C137" s="21">
        <v>-13.1</v>
      </c>
      <c r="D137" s="25"/>
      <c r="E137" s="27"/>
    </row>
    <row r="138" spans="1:5" x14ac:dyDescent="0.25">
      <c r="A138" s="53" t="s">
        <v>32</v>
      </c>
      <c r="B138" s="22"/>
      <c r="C138" s="21"/>
      <c r="D138" s="26">
        <v>0.5</v>
      </c>
      <c r="E138" s="21"/>
    </row>
    <row r="139" spans="1:5" ht="17.25" customHeight="1" x14ac:dyDescent="0.25">
      <c r="A139" s="24" t="s">
        <v>117</v>
      </c>
      <c r="B139" s="25">
        <f>SUM(B140:B140)</f>
        <v>2.9</v>
      </c>
      <c r="C139" s="25">
        <f>SUM(C140:C140)</f>
        <v>2.9</v>
      </c>
      <c r="D139" s="25"/>
      <c r="E139" s="25"/>
    </row>
    <row r="140" spans="1:5" x14ac:dyDescent="0.25">
      <c r="A140" s="15" t="s">
        <v>14</v>
      </c>
      <c r="B140" s="22">
        <v>2.9</v>
      </c>
      <c r="C140" s="21">
        <v>2.9</v>
      </c>
      <c r="D140" s="26"/>
      <c r="E140" s="21"/>
    </row>
    <row r="141" spans="1:5" ht="15.75" x14ac:dyDescent="0.25">
      <c r="A141" s="24" t="s">
        <v>64</v>
      </c>
      <c r="B141" s="25"/>
      <c r="C141" s="25">
        <f>SUM(C142:C142)</f>
        <v>0.2</v>
      </c>
      <c r="D141" s="25"/>
      <c r="E141" s="25">
        <f>SUM(E142:E142)</f>
        <v>-0.2</v>
      </c>
    </row>
    <row r="142" spans="1:5" x14ac:dyDescent="0.25">
      <c r="A142" s="53" t="s">
        <v>76</v>
      </c>
      <c r="B142" s="22"/>
      <c r="C142" s="21">
        <v>0.2</v>
      </c>
      <c r="D142" s="26"/>
      <c r="E142" s="21">
        <v>-0.2</v>
      </c>
    </row>
    <row r="143" spans="1:5" ht="18" customHeight="1" x14ac:dyDescent="0.25">
      <c r="A143" s="20" t="s">
        <v>29</v>
      </c>
      <c r="B143" s="25"/>
      <c r="C143" s="25"/>
      <c r="D143" s="25">
        <f>SUM(D144:D144)</f>
        <v>-0.3</v>
      </c>
      <c r="E143" s="25"/>
    </row>
    <row r="144" spans="1:5" x14ac:dyDescent="0.25">
      <c r="A144" s="15" t="s">
        <v>51</v>
      </c>
      <c r="B144" s="22"/>
      <c r="C144" s="21"/>
      <c r="D144" s="26">
        <v>-0.3</v>
      </c>
      <c r="E144" s="21"/>
    </row>
    <row r="145" spans="1:9" ht="17.25" customHeight="1" x14ac:dyDescent="0.25">
      <c r="A145" s="87" t="s">
        <v>30</v>
      </c>
      <c r="B145" s="25"/>
      <c r="C145" s="25"/>
      <c r="D145" s="25">
        <f>D146</f>
        <v>-2</v>
      </c>
      <c r="E145" s="25"/>
    </row>
    <row r="146" spans="1:9" x14ac:dyDescent="0.25">
      <c r="A146" s="15" t="s">
        <v>14</v>
      </c>
      <c r="B146" s="22"/>
      <c r="C146" s="22"/>
      <c r="D146" s="22">
        <v>-2</v>
      </c>
      <c r="E146" s="25"/>
    </row>
    <row r="147" spans="1:9" ht="18" customHeight="1" x14ac:dyDescent="0.25">
      <c r="A147" s="87" t="s">
        <v>84</v>
      </c>
      <c r="B147" s="25">
        <f>B148</f>
        <v>10.199999999999999</v>
      </c>
      <c r="C147" s="25">
        <f>C148</f>
        <v>5.2</v>
      </c>
      <c r="D147" s="25">
        <f t="shared" ref="D147:E147" si="23">D148</f>
        <v>-3.8</v>
      </c>
      <c r="E147" s="25">
        <f t="shared" si="23"/>
        <v>5</v>
      </c>
    </row>
    <row r="148" spans="1:9" ht="15.75" customHeight="1" x14ac:dyDescent="0.25">
      <c r="A148" s="15" t="s">
        <v>51</v>
      </c>
      <c r="B148" s="22">
        <v>10.199999999999999</v>
      </c>
      <c r="C148" s="22">
        <v>5.2</v>
      </c>
      <c r="D148" s="22">
        <v>-3.8</v>
      </c>
      <c r="E148" s="22">
        <v>5</v>
      </c>
    </row>
    <row r="149" spans="1:9" ht="18.75" customHeight="1" x14ac:dyDescent="0.25">
      <c r="A149" s="24" t="s">
        <v>31</v>
      </c>
      <c r="B149" s="25">
        <f>SUM(B60+B62+B64+B66+B68+B71+B74+B76+B78+B80+B83+B85+B87+B89+B91+B93+B95+B97+B100+B102+B104+B106+B108+B110+B113+B117+B120+B122+B125+B128+B130+B132+B134+B136+B139+B141+B143+B145+B147)</f>
        <v>51.599999999999994</v>
      </c>
      <c r="C149" s="25">
        <f t="shared" ref="C149:E149" si="24">SUM(C60+C62+C64+C66+C68+C71+C74+C76+C78+C80+C83+C85+C87+C89+C91+C93+C95+C97+C100+C102+C104+C106+C108+C110+C113+C117+C120+C122+C125+C128+C130+C132+C134+C136+C139+C141+C143+C145+C147)</f>
        <v>34.199999999999996</v>
      </c>
      <c r="D149" s="25">
        <f t="shared" si="24"/>
        <v>-81.499999999999986</v>
      </c>
      <c r="E149" s="25">
        <f t="shared" si="24"/>
        <v>17.399999999999999</v>
      </c>
    </row>
    <row r="150" spans="1:9" ht="17.25" customHeight="1" x14ac:dyDescent="0.25">
      <c r="A150" s="4" t="s">
        <v>15</v>
      </c>
      <c r="B150" s="22">
        <f>SUM(B61+B63+B65+B67+B69+B72+B75+B77+B79+B81+B84+B88+B90+B92+B96+B98+B101+B103+B105+B107+B109+B111+B114+B118+B121+B123+B129+B133+B135+B137+B140+B146)</f>
        <v>19.699999999999996</v>
      </c>
      <c r="C150" s="22">
        <f t="shared" ref="C150:E150" si="25">SUM(C61+C63+C65+C67+C69+C72+C75+C77+C79+C81+C84+C88+C90+C92+C96+C98+C101+C103+C105+C107+C109+C111+C114+C118+C121+C123+C129+C133+C135+C137+C140+C146)</f>
        <v>6.8000000000000007</v>
      </c>
      <c r="D150" s="22">
        <f t="shared" si="25"/>
        <v>-68.599999999999994</v>
      </c>
      <c r="E150" s="22">
        <f t="shared" si="25"/>
        <v>12.9</v>
      </c>
    </row>
    <row r="151" spans="1:9" ht="17.25" customHeight="1" x14ac:dyDescent="0.25">
      <c r="A151" s="23" t="s">
        <v>58</v>
      </c>
      <c r="B151" s="22">
        <f>SUM(B70+B73+B82+B86+B99+B112+B115+B119+B144+B148)</f>
        <v>31.9</v>
      </c>
      <c r="C151" s="22">
        <f t="shared" ref="C151:E151" si="26">SUM(C70+C73+C82+C86+C99+C112+C115+C119+C144+C148)</f>
        <v>27.700000000000003</v>
      </c>
      <c r="D151" s="22">
        <f t="shared" si="26"/>
        <v>-4.0999999999999996</v>
      </c>
      <c r="E151" s="22">
        <f t="shared" si="26"/>
        <v>4.2</v>
      </c>
    </row>
    <row r="152" spans="1:9" ht="17.25" customHeight="1" x14ac:dyDescent="0.25">
      <c r="A152" s="23" t="s">
        <v>32</v>
      </c>
      <c r="B152" s="22"/>
      <c r="C152" s="22">
        <f t="shared" ref="C152:E152" si="27">SUM(C94+C116+C124+C126+C131+C138+C142)</f>
        <v>0.2</v>
      </c>
      <c r="D152" s="22">
        <f t="shared" si="27"/>
        <v>-8.8000000000000007</v>
      </c>
      <c r="E152" s="22">
        <f t="shared" si="27"/>
        <v>-0.2</v>
      </c>
    </row>
    <row r="153" spans="1:9" ht="31.5" customHeight="1" x14ac:dyDescent="0.25">
      <c r="A153" s="4" t="s">
        <v>74</v>
      </c>
      <c r="B153" s="22"/>
      <c r="C153" s="22">
        <f t="shared" ref="C153:E153" si="28">SUM(C127)</f>
        <v>-0.5</v>
      </c>
      <c r="D153" s="22"/>
      <c r="E153" s="22">
        <f t="shared" si="28"/>
        <v>0.5</v>
      </c>
      <c r="F153" s="79"/>
      <c r="G153" s="79"/>
      <c r="H153" s="79"/>
      <c r="I153" s="79"/>
    </row>
    <row r="154" spans="1:9" ht="24" customHeight="1" x14ac:dyDescent="0.25">
      <c r="A154" s="73" t="s">
        <v>68</v>
      </c>
      <c r="B154" s="74"/>
      <c r="C154" s="74"/>
      <c r="D154" s="75"/>
      <c r="E154" s="76"/>
    </row>
    <row r="155" spans="1:9" ht="19.5" customHeight="1" x14ac:dyDescent="0.25">
      <c r="A155" s="56" t="s">
        <v>11</v>
      </c>
      <c r="B155" s="54">
        <f>SUM(B156)</f>
        <v>9.8000000000000007</v>
      </c>
      <c r="C155" s="54">
        <f t="shared" ref="C155:E155" si="29">SUM(C156)</f>
        <v>32.299999999999997</v>
      </c>
      <c r="D155" s="54"/>
      <c r="E155" s="54">
        <f t="shared" si="29"/>
        <v>-22.5</v>
      </c>
    </row>
    <row r="156" spans="1:9" ht="18.75" customHeight="1" x14ac:dyDescent="0.25">
      <c r="A156" s="15" t="s">
        <v>14</v>
      </c>
      <c r="B156" s="85">
        <v>9.8000000000000007</v>
      </c>
      <c r="C156" s="85">
        <v>32.299999999999997</v>
      </c>
      <c r="D156" s="85"/>
      <c r="E156" s="85">
        <v>-22.5</v>
      </c>
    </row>
    <row r="157" spans="1:9" ht="20.25" customHeight="1" x14ac:dyDescent="0.25">
      <c r="A157" s="24" t="s">
        <v>56</v>
      </c>
      <c r="B157" s="25"/>
      <c r="C157" s="25">
        <f>SUM(C158:C158)</f>
        <v>-4</v>
      </c>
      <c r="D157" s="25">
        <f>SUM(D158:D158)</f>
        <v>-3.1</v>
      </c>
      <c r="E157" s="25">
        <f>SUM(E158:E158)</f>
        <v>4</v>
      </c>
    </row>
    <row r="158" spans="1:9" x14ac:dyDescent="0.25">
      <c r="A158" s="15" t="s">
        <v>14</v>
      </c>
      <c r="B158" s="22"/>
      <c r="C158" s="21">
        <v>-4</v>
      </c>
      <c r="D158" s="26">
        <v>-3.1</v>
      </c>
      <c r="E158" s="21">
        <v>4</v>
      </c>
    </row>
    <row r="159" spans="1:9" ht="15.75" x14ac:dyDescent="0.25">
      <c r="A159" s="28" t="s">
        <v>59</v>
      </c>
      <c r="B159" s="25">
        <f>SUM(B155+B157)</f>
        <v>9.8000000000000007</v>
      </c>
      <c r="C159" s="25">
        <f t="shared" ref="C159:E159" si="30">SUM(C155+C157)</f>
        <v>28.299999999999997</v>
      </c>
      <c r="D159" s="25">
        <f t="shared" si="30"/>
        <v>-3.1</v>
      </c>
      <c r="E159" s="25">
        <f t="shared" si="30"/>
        <v>-18.5</v>
      </c>
    </row>
    <row r="160" spans="1:9" ht="18" customHeight="1" x14ac:dyDescent="0.25">
      <c r="A160" s="15" t="s">
        <v>14</v>
      </c>
      <c r="B160" s="22">
        <f>SUM(B156+B158)</f>
        <v>9.8000000000000007</v>
      </c>
      <c r="C160" s="22">
        <f t="shared" ref="C160:E160" si="31">SUM(C156+C158)</f>
        <v>28.299999999999997</v>
      </c>
      <c r="D160" s="22">
        <f t="shared" si="31"/>
        <v>-3.1</v>
      </c>
      <c r="E160" s="22">
        <f t="shared" si="31"/>
        <v>-18.5</v>
      </c>
    </row>
    <row r="161" spans="1:5" ht="24.75" customHeight="1" x14ac:dyDescent="0.25">
      <c r="A161" s="94" t="s">
        <v>69</v>
      </c>
      <c r="B161" s="95"/>
      <c r="C161" s="95"/>
      <c r="D161" s="95"/>
      <c r="E161" s="96"/>
    </row>
    <row r="162" spans="1:5" ht="18" customHeight="1" x14ac:dyDescent="0.25">
      <c r="A162" s="125" t="s">
        <v>9</v>
      </c>
      <c r="B162" s="3">
        <f>SUM(B163:B163)</f>
        <v>-1.8</v>
      </c>
      <c r="C162" s="3">
        <f>SUM(C163:C163)</f>
        <v>-1.8</v>
      </c>
      <c r="D162" s="3">
        <f>SUM(D163:D163)</f>
        <v>-1.4</v>
      </c>
      <c r="E162" s="25"/>
    </row>
    <row r="163" spans="1:5" ht="42" customHeight="1" x14ac:dyDescent="0.25">
      <c r="A163" s="89" t="s">
        <v>61</v>
      </c>
      <c r="B163" s="126">
        <v>-1.8</v>
      </c>
      <c r="C163" s="127">
        <v>-1.8</v>
      </c>
      <c r="D163" s="127">
        <v>-1.4</v>
      </c>
      <c r="E163" s="25"/>
    </row>
    <row r="164" spans="1:5" ht="20.25" customHeight="1" x14ac:dyDescent="0.25">
      <c r="A164" s="28" t="s">
        <v>70</v>
      </c>
      <c r="B164" s="25">
        <f>SUM(B162)</f>
        <v>-1.8</v>
      </c>
      <c r="C164" s="25">
        <f t="shared" ref="C164:D164" si="32">SUM(C162)</f>
        <v>-1.8</v>
      </c>
      <c r="D164" s="25">
        <f t="shared" si="32"/>
        <v>-1.4</v>
      </c>
      <c r="E164" s="25"/>
    </row>
    <row r="165" spans="1:5" ht="42.75" customHeight="1" x14ac:dyDescent="0.25">
      <c r="A165" s="15" t="s">
        <v>61</v>
      </c>
      <c r="B165" s="22">
        <f>SUM(B163)</f>
        <v>-1.8</v>
      </c>
      <c r="C165" s="22">
        <f t="shared" ref="C165:D165" si="33">SUM(C163)</f>
        <v>-1.8</v>
      </c>
      <c r="D165" s="22">
        <f t="shared" si="33"/>
        <v>-1.4</v>
      </c>
      <c r="E165" s="22"/>
    </row>
    <row r="166" spans="1:5" ht="15.75" x14ac:dyDescent="0.25">
      <c r="A166" s="28" t="s">
        <v>71</v>
      </c>
      <c r="B166" s="64">
        <f>SUM(B10+B17+B24+B34+B56+B149+B159+B164+B39+B29)</f>
        <v>49.7</v>
      </c>
      <c r="C166" s="64">
        <f t="shared" ref="C166:E166" si="34">SUM(C10+C17+C24+C34+C56+C149+C159+C164+C39+C29)</f>
        <v>26.099999999999987</v>
      </c>
      <c r="D166" s="64">
        <f t="shared" si="34"/>
        <v>-84.499999999999986</v>
      </c>
      <c r="E166" s="64">
        <f t="shared" si="34"/>
        <v>23.599999999999994</v>
      </c>
    </row>
    <row r="167" spans="1:5" ht="18.75" customHeight="1" x14ac:dyDescent="0.25">
      <c r="A167" s="4" t="s">
        <v>12</v>
      </c>
      <c r="B167" s="22"/>
      <c r="C167" s="22">
        <f t="shared" ref="C167:E167" si="35">SUM(C18+C25+C30+C35+C40+C57+C150+C160)</f>
        <v>-32.200000000000003</v>
      </c>
      <c r="D167" s="22">
        <f t="shared" si="35"/>
        <v>-67.599999999999994</v>
      </c>
      <c r="E167" s="22">
        <f t="shared" si="35"/>
        <v>32.200000000000003</v>
      </c>
    </row>
    <row r="168" spans="1:5" ht="38.25" x14ac:dyDescent="0.25">
      <c r="A168" s="4" t="s">
        <v>57</v>
      </c>
      <c r="B168" s="22">
        <f>SUM(B11+B165)</f>
        <v>-1.8</v>
      </c>
      <c r="C168" s="22">
        <f t="shared" ref="C168:D168" si="36">SUM(C11+C165)</f>
        <v>-1.8</v>
      </c>
      <c r="D168" s="22">
        <f t="shared" si="36"/>
        <v>-4.0999999999999996</v>
      </c>
      <c r="E168" s="22"/>
    </row>
    <row r="169" spans="1:5" x14ac:dyDescent="0.25">
      <c r="A169" s="29" t="s">
        <v>72</v>
      </c>
      <c r="B169" s="22">
        <f>SUM(B58+B151)</f>
        <v>51.5</v>
      </c>
      <c r="C169" s="22">
        <f t="shared" ref="C169:E169" si="37">SUM(C58+C151)</f>
        <v>47.300000000000004</v>
      </c>
      <c r="D169" s="22">
        <f t="shared" si="37"/>
        <v>-4.0999999999999996</v>
      </c>
      <c r="E169" s="22">
        <f t="shared" si="37"/>
        <v>4.2</v>
      </c>
    </row>
    <row r="170" spans="1:5" x14ac:dyDescent="0.25">
      <c r="A170" s="29" t="s">
        <v>73</v>
      </c>
      <c r="B170" s="22"/>
      <c r="C170" s="22">
        <f t="shared" ref="C170:E170" si="38">SUM(C152)</f>
        <v>0.2</v>
      </c>
      <c r="D170" s="22">
        <f t="shared" si="38"/>
        <v>-8.8000000000000007</v>
      </c>
      <c r="E170" s="22">
        <f t="shared" si="38"/>
        <v>-0.2</v>
      </c>
    </row>
    <row r="171" spans="1:5" ht="25.5" x14ac:dyDescent="0.25">
      <c r="A171" s="4" t="s">
        <v>118</v>
      </c>
      <c r="B171" s="22"/>
      <c r="C171" s="22">
        <f t="shared" ref="C171:E171" si="39">SUM(C153)</f>
        <v>-0.5</v>
      </c>
      <c r="D171" s="22"/>
      <c r="E171" s="22">
        <f t="shared" si="39"/>
        <v>0.5</v>
      </c>
    </row>
    <row r="172" spans="1:5" ht="18" customHeight="1" x14ac:dyDescent="0.25">
      <c r="A172" s="90" t="s">
        <v>119</v>
      </c>
      <c r="B172" s="43"/>
      <c r="C172" s="43">
        <f t="shared" ref="C172:E172" si="40">SUM(C19)</f>
        <v>1</v>
      </c>
      <c r="D172" s="43"/>
      <c r="E172" s="43">
        <f t="shared" si="40"/>
        <v>-1</v>
      </c>
    </row>
    <row r="173" spans="1:5" ht="18" customHeight="1" x14ac:dyDescent="0.25">
      <c r="A173" s="15" t="s">
        <v>125</v>
      </c>
      <c r="B173" s="43"/>
      <c r="C173" s="43">
        <f t="shared" ref="C173:E173" si="41">SUM(C20)</f>
        <v>12.1</v>
      </c>
      <c r="D173" s="43">
        <f t="shared" si="41"/>
        <v>0.1</v>
      </c>
      <c r="E173" s="43">
        <f t="shared" si="41"/>
        <v>-12.1</v>
      </c>
    </row>
    <row r="174" spans="1:5" x14ac:dyDescent="0.25">
      <c r="A174" s="9"/>
      <c r="B174" s="62"/>
      <c r="C174" s="9"/>
      <c r="D174" s="65"/>
      <c r="E174" s="9"/>
    </row>
    <row r="175" spans="1:5" x14ac:dyDescent="0.25">
      <c r="A175" s="9"/>
      <c r="B175" s="9"/>
      <c r="C175" s="62"/>
      <c r="D175" s="65"/>
      <c r="E175" s="9"/>
    </row>
    <row r="176" spans="1:5" x14ac:dyDescent="0.25">
      <c r="B176" s="79"/>
      <c r="C176" s="79"/>
      <c r="D176" s="79"/>
      <c r="E176" s="79"/>
    </row>
    <row r="177" spans="2:2" x14ac:dyDescent="0.25">
      <c r="B177" s="79"/>
    </row>
    <row r="183" spans="2:2" ht="15.75" customHeight="1" x14ac:dyDescent="0.25"/>
  </sheetData>
  <mergeCells count="14">
    <mergeCell ref="A161:E161"/>
    <mergeCell ref="A7:E7"/>
    <mergeCell ref="A12:E12"/>
    <mergeCell ref="A2:E2"/>
    <mergeCell ref="A4:A6"/>
    <mergeCell ref="B4:B6"/>
    <mergeCell ref="C4:E4"/>
    <mergeCell ref="C5:D5"/>
    <mergeCell ref="A41:E41"/>
    <mergeCell ref="A59:E59"/>
    <mergeCell ref="A21:E21"/>
    <mergeCell ref="A31:E31"/>
    <mergeCell ref="A36:E36"/>
    <mergeCell ref="A26:E26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A15" sqref="A15"/>
    </sheetView>
  </sheetViews>
  <sheetFormatPr defaultRowHeight="12.75" x14ac:dyDescent="0.2"/>
  <cols>
    <col min="1" max="1" width="36.85546875" customWidth="1"/>
    <col min="2" max="2" width="14.42578125" customWidth="1"/>
    <col min="3" max="3" width="13.42578125"/>
    <col min="4" max="4" width="13.140625"/>
    <col min="5" max="5" width="13.140625" customWidth="1"/>
    <col min="6" max="1025" width="8.5703125"/>
  </cols>
  <sheetData>
    <row r="1" spans="1:5" ht="82.5" customHeight="1" x14ac:dyDescent="0.2">
      <c r="A1" s="37"/>
      <c r="B1" s="37"/>
      <c r="C1" s="37"/>
      <c r="D1" s="37"/>
    </row>
    <row r="2" spans="1:5" ht="51" customHeight="1" x14ac:dyDescent="0.2">
      <c r="A2" s="121" t="s">
        <v>41</v>
      </c>
      <c r="B2" s="121"/>
      <c r="C2" s="121"/>
      <c r="D2" s="121"/>
      <c r="E2" s="121"/>
    </row>
    <row r="3" spans="1:5" x14ac:dyDescent="0.2">
      <c r="A3" s="37"/>
      <c r="B3" s="37"/>
      <c r="C3" s="37"/>
      <c r="D3" s="37"/>
    </row>
    <row r="4" spans="1:5" ht="20.25" customHeight="1" x14ac:dyDescent="0.2">
      <c r="A4" s="122" t="s">
        <v>43</v>
      </c>
      <c r="B4" s="122" t="s">
        <v>44</v>
      </c>
      <c r="C4" s="38" t="s">
        <v>42</v>
      </c>
      <c r="D4" s="39"/>
      <c r="E4" s="49"/>
    </row>
    <row r="5" spans="1:5" ht="112.5" customHeight="1" x14ac:dyDescent="0.2">
      <c r="A5" s="123"/>
      <c r="B5" s="123"/>
      <c r="C5" s="120" t="s">
        <v>45</v>
      </c>
      <c r="D5" s="40" t="s">
        <v>46</v>
      </c>
      <c r="E5" s="31" t="s">
        <v>52</v>
      </c>
    </row>
    <row r="6" spans="1:5" ht="51.75" hidden="1" customHeight="1" x14ac:dyDescent="0.2">
      <c r="A6" s="124"/>
      <c r="B6" s="40"/>
      <c r="C6" s="120"/>
      <c r="D6" s="40"/>
      <c r="E6" s="78"/>
    </row>
    <row r="7" spans="1:5" ht="17.25" customHeight="1" x14ac:dyDescent="0.25">
      <c r="A7" s="41" t="s">
        <v>17</v>
      </c>
      <c r="B7" s="34">
        <f t="shared" ref="B7:B21" si="0">SUM(C7:E7)</f>
        <v>0.5</v>
      </c>
      <c r="C7" s="34">
        <v>0.5</v>
      </c>
      <c r="D7" s="34"/>
      <c r="E7" s="57"/>
    </row>
    <row r="8" spans="1:5" ht="17.25" customHeight="1" x14ac:dyDescent="0.25">
      <c r="A8" s="41" t="s">
        <v>62</v>
      </c>
      <c r="B8" s="34">
        <f t="shared" si="0"/>
        <v>15</v>
      </c>
      <c r="C8" s="34">
        <v>15</v>
      </c>
      <c r="D8" s="34"/>
      <c r="E8" s="57"/>
    </row>
    <row r="9" spans="1:5" ht="17.25" customHeight="1" x14ac:dyDescent="0.25">
      <c r="A9" s="41" t="s">
        <v>63</v>
      </c>
      <c r="B9" s="34">
        <f t="shared" si="0"/>
        <v>4</v>
      </c>
      <c r="C9" s="34">
        <v>4</v>
      </c>
      <c r="D9" s="34"/>
      <c r="E9" s="57"/>
    </row>
    <row r="10" spans="1:5" ht="21" customHeight="1" x14ac:dyDescent="0.25">
      <c r="A10" s="41" t="s">
        <v>19</v>
      </c>
      <c r="B10" s="34">
        <f t="shared" si="0"/>
        <v>0.1</v>
      </c>
      <c r="C10" s="34"/>
      <c r="D10" s="34">
        <v>0.1</v>
      </c>
      <c r="E10" s="57"/>
    </row>
    <row r="11" spans="1:5" ht="21" customHeight="1" x14ac:dyDescent="0.25">
      <c r="A11" s="41" t="s">
        <v>60</v>
      </c>
      <c r="B11" s="34"/>
      <c r="C11" s="34"/>
      <c r="D11" s="34">
        <v>4</v>
      </c>
      <c r="E11" s="57">
        <v>-4</v>
      </c>
    </row>
    <row r="12" spans="1:5" ht="21" customHeight="1" x14ac:dyDescent="0.25">
      <c r="A12" s="41" t="s">
        <v>122</v>
      </c>
      <c r="B12" s="34">
        <f t="shared" si="0"/>
        <v>4.7</v>
      </c>
      <c r="C12" s="34"/>
      <c r="D12" s="34"/>
      <c r="E12" s="57">
        <v>4.7</v>
      </c>
    </row>
    <row r="13" spans="1:5" ht="21" customHeight="1" x14ac:dyDescent="0.25">
      <c r="A13" s="41" t="s">
        <v>121</v>
      </c>
      <c r="B13" s="34">
        <f t="shared" si="0"/>
        <v>4.3</v>
      </c>
      <c r="C13" s="34"/>
      <c r="D13" s="34"/>
      <c r="E13" s="57">
        <v>4.3</v>
      </c>
    </row>
    <row r="14" spans="1:5" ht="21" customHeight="1" x14ac:dyDescent="0.25">
      <c r="A14" s="41" t="s">
        <v>81</v>
      </c>
      <c r="B14" s="34">
        <f t="shared" si="0"/>
        <v>0.6</v>
      </c>
      <c r="C14" s="34"/>
      <c r="D14" s="34"/>
      <c r="E14" s="57">
        <v>0.6</v>
      </c>
    </row>
    <row r="15" spans="1:5" ht="21" customHeight="1" x14ac:dyDescent="0.25">
      <c r="A15" s="41" t="s">
        <v>85</v>
      </c>
      <c r="B15" s="34">
        <f t="shared" si="0"/>
        <v>6.2</v>
      </c>
      <c r="C15" s="34"/>
      <c r="D15" s="34"/>
      <c r="E15" s="57">
        <v>6.2</v>
      </c>
    </row>
    <row r="16" spans="1:5" ht="21" customHeight="1" x14ac:dyDescent="0.25">
      <c r="A16" s="41" t="s">
        <v>120</v>
      </c>
      <c r="B16" s="34">
        <f t="shared" si="0"/>
        <v>3.8000000000000003</v>
      </c>
      <c r="C16" s="34">
        <v>0.5</v>
      </c>
      <c r="D16" s="34">
        <v>0.1</v>
      </c>
      <c r="E16" s="57">
        <v>3.2</v>
      </c>
    </row>
    <row r="17" spans="1:5" ht="21" customHeight="1" x14ac:dyDescent="0.25">
      <c r="A17" s="41" t="s">
        <v>82</v>
      </c>
      <c r="B17" s="34">
        <f t="shared" si="0"/>
        <v>1.8</v>
      </c>
      <c r="C17" s="34"/>
      <c r="D17" s="34"/>
      <c r="E17" s="57">
        <v>1.8</v>
      </c>
    </row>
    <row r="18" spans="1:5" ht="18.75" customHeight="1" x14ac:dyDescent="0.25">
      <c r="A18" s="41" t="s">
        <v>23</v>
      </c>
      <c r="B18" s="34">
        <f t="shared" si="0"/>
        <v>0.3</v>
      </c>
      <c r="C18" s="34"/>
      <c r="D18" s="34">
        <v>0.3</v>
      </c>
      <c r="E18" s="57"/>
    </row>
    <row r="19" spans="1:5" ht="19.5" customHeight="1" x14ac:dyDescent="0.25">
      <c r="A19" s="41" t="s">
        <v>26</v>
      </c>
      <c r="B19" s="34"/>
      <c r="C19" s="34">
        <v>1.2</v>
      </c>
      <c r="D19" s="34">
        <v>-1.2</v>
      </c>
      <c r="E19" s="57"/>
    </row>
    <row r="20" spans="1:5" ht="21" customHeight="1" x14ac:dyDescent="0.25">
      <c r="A20" s="41" t="s">
        <v>29</v>
      </c>
      <c r="B20" s="34"/>
      <c r="C20" s="34"/>
      <c r="D20" s="34">
        <v>0.4</v>
      </c>
      <c r="E20" s="57">
        <v>-0.4</v>
      </c>
    </row>
    <row r="21" spans="1:5" ht="18" customHeight="1" x14ac:dyDescent="0.25">
      <c r="A21" s="41" t="s">
        <v>84</v>
      </c>
      <c r="B21" s="34">
        <f t="shared" si="0"/>
        <v>10.199999999999999</v>
      </c>
      <c r="C21" s="34">
        <v>0.2</v>
      </c>
      <c r="D21" s="34"/>
      <c r="E21" s="57">
        <v>10</v>
      </c>
    </row>
    <row r="22" spans="1:5" ht="18.75" customHeight="1" x14ac:dyDescent="0.2">
      <c r="A22" s="50" t="s">
        <v>53</v>
      </c>
      <c r="B22" s="47">
        <f>SUM(B7:B21)</f>
        <v>51.5</v>
      </c>
      <c r="C22" s="47">
        <f>SUM(C7:C21)</f>
        <v>21.4</v>
      </c>
      <c r="D22" s="47">
        <f>SUM(D7:D21)</f>
        <v>3.6999999999999988</v>
      </c>
      <c r="E22" s="47">
        <f>SUM(E7:E21)</f>
        <v>26.400000000000002</v>
      </c>
    </row>
    <row r="23" spans="1:5" ht="15" x14ac:dyDescent="0.25">
      <c r="A23" s="9"/>
      <c r="B23" s="62"/>
      <c r="C23" s="9"/>
      <c r="D23" s="65"/>
      <c r="E23" s="9"/>
    </row>
    <row r="24" spans="1:5" ht="15" x14ac:dyDescent="0.25">
      <c r="A24" s="9"/>
      <c r="B24" s="9"/>
      <c r="C24" s="9"/>
      <c r="D24" s="65"/>
      <c r="E24" s="9"/>
    </row>
  </sheetData>
  <mergeCells count="4">
    <mergeCell ref="C5:C6"/>
    <mergeCell ref="A2:E2"/>
    <mergeCell ref="B4:B5"/>
    <mergeCell ref="A4:A6"/>
  </mergeCells>
  <pageMargins left="0.70866141732283472" right="0.31496062992125984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Gražina Kaminskienė</cp:lastModifiedBy>
  <cp:revision>1</cp:revision>
  <cp:lastPrinted>2017-12-08T08:46:14Z</cp:lastPrinted>
  <dcterms:created xsi:type="dcterms:W3CDTF">2005-12-13T07:19:10Z</dcterms:created>
  <dcterms:modified xsi:type="dcterms:W3CDTF">2017-12-08T08:46:32Z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