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1" i="1" l="1"/>
  <c r="G38" i="1" s="1"/>
  <c r="G40" i="1" l="1"/>
  <c r="G37" i="1"/>
  <c r="G35" i="1"/>
  <c r="G24" i="1"/>
  <c r="G22" i="1"/>
  <c r="G19" i="1"/>
  <c r="G39" i="1" l="1"/>
</calcChain>
</file>

<file path=xl/sharedStrings.xml><?xml version="1.0" encoding="utf-8"?>
<sst xmlns="http://schemas.openxmlformats.org/spreadsheetml/2006/main" count="112" uniqueCount="94">
  <si>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</si>
  <si>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</si>
  <si>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</si>
  <si>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</si>
  <si>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</si>
  <si>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A.V.</t>
  </si>
  <si>
    <t>paprastasis remontas</t>
  </si>
  <si>
    <t>Viso paprastasis remontas:</t>
  </si>
  <si>
    <t>PATVIRTINTA</t>
  </si>
  <si>
    <t>SUDERINTA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</si>
  <si>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</si>
  <si>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priežiūra</t>
  </si>
  <si>
    <t>Ilgis, m</t>
  </si>
  <si>
    <t>Plotis, m</t>
  </si>
  <si>
    <t>Darbų ir paslaugų rūšis</t>
  </si>
  <si>
    <t>Objekto (dalies) pavadinimas</t>
  </si>
  <si>
    <t>Skirta lėšų, tūkst. Eur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</si>
  <si>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</si>
  <si>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</si>
  <si>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 xml:space="preserve">priežiūra </t>
  </si>
  <si>
    <t>Viso kelių (gatvių) su žvyro danga priežiūra:</t>
  </si>
  <si>
    <t>prie 2017 m.                           d. finansavimo sutarties Nr. S-</t>
  </si>
  <si>
    <t>Inžinerinės paslaugos</t>
  </si>
  <si>
    <t>Iš jų eismo saugumo priemonės:</t>
  </si>
  <si>
    <t>Viso einamiesiems tikslams:</t>
  </si>
  <si>
    <t>Iš jų eismo saugumo priemonėms:</t>
  </si>
  <si>
    <t>IŠ VISO:</t>
  </si>
  <si>
    <r>
      <t xml:space="preserve">Viso kapitalui formuoti </t>
    </r>
    <r>
      <rPr>
        <i/>
        <sz val="12"/>
        <rFont val="Times New Roman"/>
        <family val="1"/>
        <charset val="186"/>
      </rPr>
      <t>(&gt;50%)</t>
    </r>
  </si>
  <si>
    <r>
      <t xml:space="preserve">Iš jų eismo saugumo priemonės </t>
    </r>
    <r>
      <rPr>
        <i/>
        <sz val="12"/>
        <rFont val="Times New Roman"/>
        <family val="1"/>
        <charset val="186"/>
      </rPr>
      <t>(&gt;5%)</t>
    </r>
  </si>
  <si>
    <t>8 vnt.</t>
  </si>
  <si>
    <t>Vietinės reikšmės kelių administravimo skyriaus atstovas</t>
  </si>
  <si>
    <t>Iš jų paprastasis remontas:</t>
  </si>
  <si>
    <t>1.</t>
  </si>
  <si>
    <t>2.</t>
  </si>
  <si>
    <t>3.</t>
  </si>
  <si>
    <t>Panevėžio miesto gatvės su žvyro danga</t>
  </si>
  <si>
    <t>70,6 km</t>
  </si>
  <si>
    <t>Viso kelių (gatvių) su a/b danga priežiūra:</t>
  </si>
  <si>
    <t>Kelio ženklai</t>
  </si>
  <si>
    <t>Panevėžio miesto gatvės</t>
  </si>
  <si>
    <t>4708 vnt.</t>
  </si>
  <si>
    <t>Panevėžio miesto gatvės su asfaltbenionio danga</t>
  </si>
  <si>
    <t>43 vnt.</t>
  </si>
  <si>
    <t xml:space="preserve">Panevėžio miesto šviesoforinės signalizacijos įrenginiai </t>
  </si>
  <si>
    <t>Panevėžio miesto tiltai, viadukas</t>
  </si>
  <si>
    <t>187 km</t>
  </si>
  <si>
    <t>257,6 km</t>
  </si>
  <si>
    <t xml:space="preserve">Panevėžio miesto gatvės </t>
  </si>
  <si>
    <t>priežiūra žiemą</t>
  </si>
  <si>
    <t>1 vnt.</t>
  </si>
  <si>
    <t>Šviesoforų postas Klaipėdos  - F. Vaitkaus gatvių sankryžoje, Panevėžio mieste</t>
  </si>
  <si>
    <t>6.</t>
  </si>
  <si>
    <t>Panevėžio miesto savivaldybės administracijos direktoriaus pavaduotoja,</t>
  </si>
  <si>
    <t>pavaduojanti administracijos direktorių Sandra Jakštienė</t>
  </si>
  <si>
    <t>5,5-3,5</t>
  </si>
  <si>
    <t xml:space="preserve">X - 6175443.08            Y - 522318.16                X - 6174516.03             Y - 522427.52    </t>
  </si>
  <si>
    <t xml:space="preserve">X - 6178780.10            Y - 521119.43                X - 6178827.40             Y - 521469.26  </t>
  </si>
  <si>
    <t>6,5-13</t>
  </si>
  <si>
    <t xml:space="preserve">X - 6176472                 Y - 520550                    X - 6176384                     Y - 519900    </t>
  </si>
  <si>
    <t xml:space="preserve">X - 6177388.17          Y - 521285.14             X - 6177504.70           Y - 520482.41  </t>
  </si>
  <si>
    <t xml:space="preserve">X - 6178481                 Y - 522329                     X - 6178567                 Y - 522320 </t>
  </si>
  <si>
    <t>10.</t>
  </si>
  <si>
    <t>11.</t>
  </si>
  <si>
    <t xml:space="preserve">X - 6180361                  Y - 523125                     X - 6180397                  Y - 520142  </t>
  </si>
  <si>
    <t xml:space="preserve">X.-.6179137.10            Y - 521026.85                  X - 6179628.30            Y - 521017.63 </t>
  </si>
  <si>
    <t xml:space="preserve">X - 6174403.76            Y - 522464.01                  X - 6174140.65            Y - 522578.45 </t>
  </si>
  <si>
    <t xml:space="preserve">X - 6180173.49            Y - 523597.97                  X - 6180164.80            Y - 524054.45 </t>
  </si>
  <si>
    <t>12.</t>
  </si>
  <si>
    <t>13.</t>
  </si>
  <si>
    <t>14.</t>
  </si>
  <si>
    <t>15.</t>
  </si>
  <si>
    <t>16.</t>
  </si>
  <si>
    <t>17.</t>
  </si>
  <si>
    <r>
      <rPr>
        <b/>
        <u/>
        <sz val="12"/>
        <rFont val="Times New Roman"/>
        <family val="1"/>
        <charset val="186"/>
      </rPr>
      <t>Panevėžio miesto</t>
    </r>
    <r>
      <rPr>
        <b/>
        <sz val="12"/>
        <rFont val="Times New Roman"/>
        <family val="1"/>
        <charset val="186"/>
      </rPr>
      <t xml:space="preserve"> savivaldybės</t>
    </r>
  </si>
  <si>
    <t>Panevėžio miesto Pušaloto gatvės dalies II statybos etapo rekonstravimo projektavimas, rekonstravimas, projekto vykdymo priežiūra</t>
  </si>
  <si>
    <t>Panevėžio miesto Stetiškių gatvės dalies rekonstravimo projektavimas, rekonstravimas, projekto vykdymo priežiūra</t>
  </si>
  <si>
    <t>Panevėžio miesto Molainių gatvės dalies rekonstravimo projektavimas, projekto ekspertizė, rekonstravimas, projekto vykdymo priežiūra</t>
  </si>
  <si>
    <t>7.</t>
  </si>
  <si>
    <t>Panevėžio miesto Statybininkų gatvės rekonstravimo projektavimas, projekto ekspertizė</t>
  </si>
  <si>
    <t>Panevėžio miesto Stoties g., Pušaloto g. ir Marijonų g. sankryžos rekonstravimo projektavimas, projekto ekspertizė</t>
  </si>
  <si>
    <t>Panevėžio miesto Jurginų gatvės dalies naujos statybos projektavimas, projekto ekspertizė</t>
  </si>
  <si>
    <t>Kelių ir gatvių horizontalus ženklinimas</t>
  </si>
  <si>
    <t>Rėklių gatvė (atkarpa nuo Pievų g. iki Nr. 32) su žvyro danga</t>
  </si>
  <si>
    <t>Stetiškių gatvė (atkarpa nuo Vadoklių g. iki Gubojų g.) su žvyro danga</t>
  </si>
  <si>
    <t>Bruknynės gatvė (atkarpa nuo Garažų g. iki Stiklių g.) su žvyro danga</t>
  </si>
  <si>
    <t>X - 520915                         Y  - 6177183</t>
  </si>
  <si>
    <t>4.</t>
  </si>
  <si>
    <t>5.</t>
  </si>
  <si>
    <t>8.</t>
  </si>
  <si>
    <t>9.</t>
  </si>
  <si>
    <t xml:space="preserve">Rekonstravimas, inžinerinės paslaugos 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</si>
  <si>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</si>
  <si>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savivaldybės tarybos</t>
  </si>
  <si>
    <t>2017 m. balandžio 28 d. sprendimu Nr. 1-137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</si>
</sst>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" fontId="2" fillId="2" borderId="25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right" vertical="center"/>
    </xf>
    <xf numFmtId="165" fontId="2" fillId="2" borderId="11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Normal="100" workbookViewId="0">
      <selection activeCell="K6" sqref="K6"/>
    </sheetView>
  </sheetViews>
  <sheetFormatPr defaultColWidth="8.85546875" defaultRowHeight="15.75" x14ac:dyDescent="0.25"/>
  <cols>
    <col min="1" max="1" width="3.7109375" style="2" customWidth="1"/>
    <col min="2" max="2" width="32" style="1" customWidth="1"/>
    <col min="3" max="3" width="15.85546875" style="2" customWidth="1"/>
    <col min="4" max="4" width="16.85546875" style="9" customWidth="1"/>
    <col min="5" max="5" width="7.7109375" style="9" customWidth="1"/>
    <col min="6" max="6" width="9.5703125" style="9" customWidth="1"/>
    <col min="7" max="7" width="10.7109375" style="37" customWidth="1"/>
    <col min="8" max="16384" width="8.85546875" style="9"/>
  </cols>
  <sheetData>
    <row r="1" spans="1:7" ht="18.75" customHeight="1" x14ac:dyDescent="0.25">
      <c r="A1" s="65" t="s">
        <v>9</v>
      </c>
      <c r="B1" s="65"/>
      <c r="C1" s="3"/>
      <c r="D1" s="64" t="s">
        <v>8</v>
      </c>
      <c r="E1" s="64"/>
      <c r="F1" s="64"/>
      <c r="G1" s="64"/>
    </row>
    <row r="2" spans="1:7" ht="21.95" customHeight="1" x14ac:dyDescent="0.25">
      <c r="A2" s="66" t="s">
        <v>4</v>
      </c>
      <c r="B2" s="66"/>
      <c r="C2" s="3"/>
      <c r="D2" s="64" t="s">
        <v>92</v>
      </c>
      <c r="E2" s="64"/>
      <c r="F2" s="64"/>
      <c r="G2" s="64"/>
    </row>
    <row r="3" spans="1:7" x14ac:dyDescent="0.25">
      <c r="A3" s="66"/>
      <c r="B3" s="66"/>
      <c r="C3" s="3"/>
      <c r="D3" s="64" t="s">
        <v>93</v>
      </c>
      <c r="E3" s="64"/>
      <c r="F3" s="64"/>
      <c r="G3" s="64"/>
    </row>
    <row r="4" spans="1:7" ht="11.25" customHeight="1" x14ac:dyDescent="0.25">
      <c r="A4" s="3"/>
      <c r="B4" s="4"/>
      <c r="C4" s="3"/>
      <c r="D4" s="44"/>
      <c r="E4" s="43"/>
      <c r="F4" s="43"/>
      <c r="G4" s="30"/>
    </row>
    <row r="5" spans="1:7" x14ac:dyDescent="0.25">
      <c r="A5" s="62" t="s">
        <v>73</v>
      </c>
      <c r="B5" s="62"/>
      <c r="C5" s="62"/>
      <c r="D5" s="62"/>
      <c r="E5" s="62"/>
      <c r="F5" s="62"/>
      <c r="G5" s="62"/>
    </row>
    <row r="6" spans="1:7" ht="48" customHeight="1" x14ac:dyDescent="0.25">
      <c r="A6" s="67" t="s">
        <v>91</v>
      </c>
      <c r="B6" s="67"/>
      <c r="C6" s="67"/>
      <c r="D6" s="67"/>
      <c r="E6" s="67"/>
      <c r="F6" s="67"/>
      <c r="G6" s="67"/>
    </row>
    <row r="7" spans="1:7" x14ac:dyDescent="0.25">
      <c r="A7" s="63" t="s">
        <v>21</v>
      </c>
      <c r="B7" s="63"/>
      <c r="C7" s="63"/>
      <c r="D7" s="63"/>
      <c r="E7" s="63"/>
      <c r="F7" s="63"/>
      <c r="G7" s="63"/>
    </row>
    <row r="8" spans="1:7" ht="22.5" customHeight="1" thickBot="1" x14ac:dyDescent="0.3">
      <c r="A8" s="6"/>
      <c r="B8" s="5"/>
      <c r="C8" s="6"/>
      <c r="D8" s="42"/>
      <c r="E8" s="42"/>
      <c r="F8" s="42"/>
      <c r="G8" s="31"/>
    </row>
    <row r="9" spans="1:7" ht="15.75" customHeight="1" x14ac:dyDescent="0.25">
      <c r="A9" s="51" t="s">
        <v>0</v>
      </c>
      <c r="B9" s="53" t="s">
        <v>15</v>
      </c>
      <c r="C9" s="55" t="s">
        <v>14</v>
      </c>
      <c r="D9" s="57" t="s">
        <v>1</v>
      </c>
      <c r="E9" s="58"/>
      <c r="F9" s="59"/>
      <c r="G9" s="60" t="s">
        <v>16</v>
      </c>
    </row>
    <row r="10" spans="1:7" ht="24.75" customHeight="1" thickBot="1" x14ac:dyDescent="0.3">
      <c r="A10" s="52"/>
      <c r="B10" s="54"/>
      <c r="C10" s="56"/>
      <c r="D10" s="17" t="s">
        <v>10</v>
      </c>
      <c r="E10" s="17" t="s">
        <v>12</v>
      </c>
      <c r="F10" s="17" t="s">
        <v>13</v>
      </c>
      <c r="G10" s="61"/>
    </row>
    <row r="11" spans="1:7" ht="16.5" thickBot="1" x14ac:dyDescent="0.3">
      <c r="A11" s="25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32">
        <v>7</v>
      </c>
    </row>
    <row r="12" spans="1:7" ht="17.25" customHeight="1" thickBot="1" x14ac:dyDescent="0.3">
      <c r="A12" s="48" t="s">
        <v>3</v>
      </c>
      <c r="B12" s="49"/>
      <c r="C12" s="49"/>
      <c r="D12" s="49"/>
      <c r="E12" s="49"/>
      <c r="F12" s="49"/>
      <c r="G12" s="50"/>
    </row>
    <row r="13" spans="1:7" s="7" customFormat="1" ht="63" x14ac:dyDescent="0.25">
      <c r="A13" s="45" t="s">
        <v>32</v>
      </c>
      <c r="B13" s="13" t="s">
        <v>75</v>
      </c>
      <c r="C13" s="22" t="s">
        <v>90</v>
      </c>
      <c r="D13" s="12" t="s">
        <v>55</v>
      </c>
      <c r="E13" s="19">
        <v>806</v>
      </c>
      <c r="F13" s="19">
        <v>6.5</v>
      </c>
      <c r="G13" s="26">
        <v>136.9</v>
      </c>
    </row>
    <row r="14" spans="1:7" s="7" customFormat="1" ht="84.75" customHeight="1" x14ac:dyDescent="0.25">
      <c r="A14" s="45" t="s">
        <v>33</v>
      </c>
      <c r="B14" s="23" t="s">
        <v>74</v>
      </c>
      <c r="C14" s="22" t="s">
        <v>90</v>
      </c>
      <c r="D14" s="28" t="s">
        <v>56</v>
      </c>
      <c r="E14" s="19">
        <v>620</v>
      </c>
      <c r="F14" s="19" t="s">
        <v>57</v>
      </c>
      <c r="G14" s="26">
        <v>567</v>
      </c>
    </row>
    <row r="15" spans="1:7" s="29" customFormat="1" ht="83.25" customHeight="1" x14ac:dyDescent="0.25">
      <c r="A15" s="45" t="s">
        <v>34</v>
      </c>
      <c r="B15" s="23" t="s">
        <v>76</v>
      </c>
      <c r="C15" s="22" t="s">
        <v>90</v>
      </c>
      <c r="D15" s="24" t="s">
        <v>58</v>
      </c>
      <c r="E15" s="19">
        <v>690</v>
      </c>
      <c r="F15" s="19">
        <v>7.5</v>
      </c>
      <c r="G15" s="26">
        <v>275</v>
      </c>
    </row>
    <row r="16" spans="1:7" s="7" customFormat="1" ht="60.75" customHeight="1" x14ac:dyDescent="0.25">
      <c r="A16" s="46" t="s">
        <v>86</v>
      </c>
      <c r="B16" s="13" t="s">
        <v>78</v>
      </c>
      <c r="C16" s="10" t="s">
        <v>22</v>
      </c>
      <c r="D16" s="24" t="s">
        <v>59</v>
      </c>
      <c r="E16" s="11">
        <v>808</v>
      </c>
      <c r="F16" s="11">
        <v>7.5</v>
      </c>
      <c r="G16" s="27">
        <v>43.7</v>
      </c>
    </row>
    <row r="17" spans="1:7" s="7" customFormat="1" ht="69.75" customHeight="1" x14ac:dyDescent="0.25">
      <c r="A17" s="46" t="s">
        <v>87</v>
      </c>
      <c r="B17" s="23" t="s">
        <v>79</v>
      </c>
      <c r="C17" s="10" t="s">
        <v>22</v>
      </c>
      <c r="D17" s="24" t="s">
        <v>60</v>
      </c>
      <c r="E17" s="19">
        <v>310</v>
      </c>
      <c r="F17" s="19">
        <v>7.5</v>
      </c>
      <c r="G17" s="27">
        <v>13.6</v>
      </c>
    </row>
    <row r="18" spans="1:7" s="7" customFormat="1" ht="57.75" customHeight="1" x14ac:dyDescent="0.25">
      <c r="A18" s="46" t="s">
        <v>51</v>
      </c>
      <c r="B18" s="23" t="s">
        <v>80</v>
      </c>
      <c r="C18" s="10" t="s">
        <v>22</v>
      </c>
      <c r="D18" s="24" t="s">
        <v>63</v>
      </c>
      <c r="E18" s="19">
        <v>2900</v>
      </c>
      <c r="F18" s="19">
        <v>7.5</v>
      </c>
      <c r="G18" s="27">
        <v>80.599999999999994</v>
      </c>
    </row>
    <row r="19" spans="1:7" ht="16.5" thickBot="1" x14ac:dyDescent="0.3">
      <c r="A19" s="75" t="s">
        <v>27</v>
      </c>
      <c r="B19" s="76"/>
      <c r="C19" s="76"/>
      <c r="D19" s="76"/>
      <c r="E19" s="76"/>
      <c r="F19" s="77"/>
      <c r="G19" s="33">
        <f>SUM(G13+G14+G15+G16+G17+G18)</f>
        <v>1116.8</v>
      </c>
    </row>
    <row r="20" spans="1:7" ht="17.850000000000001" customHeight="1" thickBot="1" x14ac:dyDescent="0.3">
      <c r="A20" s="78" t="s">
        <v>2</v>
      </c>
      <c r="B20" s="79"/>
      <c r="C20" s="79"/>
      <c r="D20" s="79"/>
      <c r="E20" s="79"/>
      <c r="F20" s="79"/>
      <c r="G20" s="80"/>
    </row>
    <row r="21" spans="1:7" ht="35.25" customHeight="1" x14ac:dyDescent="0.25">
      <c r="A21" s="46" t="s">
        <v>77</v>
      </c>
      <c r="B21" s="20" t="s">
        <v>35</v>
      </c>
      <c r="C21" s="21" t="s">
        <v>11</v>
      </c>
      <c r="D21" s="22" t="s">
        <v>39</v>
      </c>
      <c r="E21" s="81" t="s">
        <v>36</v>
      </c>
      <c r="F21" s="82"/>
      <c r="G21" s="26">
        <v>60</v>
      </c>
    </row>
    <row r="22" spans="1:7" ht="15.6" customHeight="1" x14ac:dyDescent="0.25">
      <c r="A22" s="14"/>
      <c r="B22" s="68" t="s">
        <v>20</v>
      </c>
      <c r="C22" s="69"/>
      <c r="D22" s="69"/>
      <c r="E22" s="69"/>
      <c r="F22" s="70"/>
      <c r="G22" s="27">
        <f>SUM(G21:G21)</f>
        <v>60</v>
      </c>
    </row>
    <row r="23" spans="1:7" ht="31.5" customHeight="1" x14ac:dyDescent="0.25">
      <c r="A23" s="14" t="s">
        <v>88</v>
      </c>
      <c r="B23" s="23" t="s">
        <v>41</v>
      </c>
      <c r="C23" s="22" t="s">
        <v>11</v>
      </c>
      <c r="D23" s="22" t="s">
        <v>39</v>
      </c>
      <c r="E23" s="71" t="s">
        <v>45</v>
      </c>
      <c r="F23" s="72"/>
      <c r="G23" s="27">
        <v>669.7</v>
      </c>
    </row>
    <row r="24" spans="1:7" ht="15.6" customHeight="1" x14ac:dyDescent="0.25">
      <c r="A24" s="14"/>
      <c r="B24" s="68" t="s">
        <v>37</v>
      </c>
      <c r="C24" s="69"/>
      <c r="D24" s="69"/>
      <c r="E24" s="69"/>
      <c r="F24" s="70"/>
      <c r="G24" s="27">
        <f>SUM(G23)</f>
        <v>669.7</v>
      </c>
    </row>
    <row r="25" spans="1:7" ht="31.5" customHeight="1" x14ac:dyDescent="0.25">
      <c r="A25" s="14" t="s">
        <v>89</v>
      </c>
      <c r="B25" s="23" t="s">
        <v>44</v>
      </c>
      <c r="C25" s="22" t="s">
        <v>11</v>
      </c>
      <c r="D25" s="22" t="s">
        <v>44</v>
      </c>
      <c r="E25" s="71" t="s">
        <v>29</v>
      </c>
      <c r="F25" s="72"/>
      <c r="G25" s="27">
        <v>10</v>
      </c>
    </row>
    <row r="26" spans="1:7" ht="30.75" customHeight="1" x14ac:dyDescent="0.25">
      <c r="A26" s="14" t="s">
        <v>61</v>
      </c>
      <c r="B26" s="23" t="s">
        <v>47</v>
      </c>
      <c r="C26" s="22" t="s">
        <v>48</v>
      </c>
      <c r="D26" s="22" t="s">
        <v>39</v>
      </c>
      <c r="E26" s="71" t="s">
        <v>46</v>
      </c>
      <c r="F26" s="72"/>
      <c r="G26" s="27">
        <v>120</v>
      </c>
    </row>
    <row r="27" spans="1:7" ht="36" customHeight="1" x14ac:dyDescent="0.25">
      <c r="A27" s="14" t="s">
        <v>62</v>
      </c>
      <c r="B27" s="23" t="s">
        <v>43</v>
      </c>
      <c r="C27" s="22" t="s">
        <v>19</v>
      </c>
      <c r="D27" s="22" t="s">
        <v>39</v>
      </c>
      <c r="E27" s="73" t="s">
        <v>42</v>
      </c>
      <c r="F27" s="74"/>
      <c r="G27" s="27">
        <v>30</v>
      </c>
    </row>
    <row r="28" spans="1:7" ht="32.25" customHeight="1" x14ac:dyDescent="0.25">
      <c r="A28" s="14" t="s">
        <v>67</v>
      </c>
      <c r="B28" s="23" t="s">
        <v>38</v>
      </c>
      <c r="C28" s="22" t="s">
        <v>19</v>
      </c>
      <c r="D28" s="22" t="s">
        <v>39</v>
      </c>
      <c r="E28" s="73" t="s">
        <v>40</v>
      </c>
      <c r="F28" s="74"/>
      <c r="G28" s="27">
        <v>3</v>
      </c>
    </row>
    <row r="29" spans="1:7" ht="51.75" customHeight="1" x14ac:dyDescent="0.25">
      <c r="A29" s="14" t="s">
        <v>68</v>
      </c>
      <c r="B29" s="23" t="s">
        <v>81</v>
      </c>
      <c r="C29" s="22" t="s">
        <v>11</v>
      </c>
      <c r="D29" s="22" t="s">
        <v>39</v>
      </c>
      <c r="E29" s="71" t="s">
        <v>45</v>
      </c>
      <c r="F29" s="72"/>
      <c r="G29" s="27">
        <v>70</v>
      </c>
    </row>
    <row r="30" spans="1:7" ht="52.5" customHeight="1" x14ac:dyDescent="0.25">
      <c r="A30" s="14" t="s">
        <v>69</v>
      </c>
      <c r="B30" s="23" t="s">
        <v>50</v>
      </c>
      <c r="C30" s="22" t="s">
        <v>6</v>
      </c>
      <c r="D30" s="24" t="s">
        <v>85</v>
      </c>
      <c r="E30" s="73" t="s">
        <v>49</v>
      </c>
      <c r="F30" s="74"/>
      <c r="G30" s="27">
        <v>60</v>
      </c>
    </row>
    <row r="31" spans="1:7" ht="14.25" customHeight="1" x14ac:dyDescent="0.25">
      <c r="A31" s="14"/>
      <c r="B31" s="68" t="s">
        <v>23</v>
      </c>
      <c r="C31" s="69"/>
      <c r="D31" s="69"/>
      <c r="E31" s="69"/>
      <c r="F31" s="70"/>
      <c r="G31" s="27">
        <f>SUM(G27+G28+G29+G30)</f>
        <v>163</v>
      </c>
    </row>
    <row r="32" spans="1:7" ht="54.75" customHeight="1" x14ac:dyDescent="0.25">
      <c r="A32" s="14" t="s">
        <v>70</v>
      </c>
      <c r="B32" s="23" t="s">
        <v>82</v>
      </c>
      <c r="C32" s="22" t="s">
        <v>6</v>
      </c>
      <c r="D32" s="24" t="s">
        <v>64</v>
      </c>
      <c r="E32" s="19">
        <v>500</v>
      </c>
      <c r="F32" s="19">
        <v>5</v>
      </c>
      <c r="G32" s="27">
        <v>35</v>
      </c>
    </row>
    <row r="33" spans="1:7" ht="60" customHeight="1" x14ac:dyDescent="0.25">
      <c r="A33" s="14" t="s">
        <v>71</v>
      </c>
      <c r="B33" s="23" t="s">
        <v>83</v>
      </c>
      <c r="C33" s="22" t="s">
        <v>6</v>
      </c>
      <c r="D33" s="24" t="s">
        <v>65</v>
      </c>
      <c r="E33" s="19">
        <v>300</v>
      </c>
      <c r="F33" s="39">
        <v>5.5</v>
      </c>
      <c r="G33" s="27">
        <v>22</v>
      </c>
    </row>
    <row r="34" spans="1:7" ht="56.25" customHeight="1" x14ac:dyDescent="0.25">
      <c r="A34" s="14" t="s">
        <v>72</v>
      </c>
      <c r="B34" s="23" t="s">
        <v>84</v>
      </c>
      <c r="C34" s="22" t="s">
        <v>6</v>
      </c>
      <c r="D34" s="24" t="s">
        <v>66</v>
      </c>
      <c r="E34" s="22">
        <v>500</v>
      </c>
      <c r="F34" s="40" t="s">
        <v>54</v>
      </c>
      <c r="G34" s="27">
        <v>37</v>
      </c>
    </row>
    <row r="35" spans="1:7" s="15" customFormat="1" ht="15.6" customHeight="1" x14ac:dyDescent="0.25">
      <c r="A35" s="14"/>
      <c r="B35" s="86" t="s">
        <v>7</v>
      </c>
      <c r="C35" s="87"/>
      <c r="D35" s="87"/>
      <c r="E35" s="87"/>
      <c r="F35" s="88"/>
      <c r="G35" s="34">
        <f>SUM(G32+G33+G34)</f>
        <v>94</v>
      </c>
    </row>
    <row r="36" spans="1:7" ht="17.25" customHeight="1" x14ac:dyDescent="0.25">
      <c r="A36" s="90" t="s">
        <v>24</v>
      </c>
      <c r="B36" s="91"/>
      <c r="C36" s="91"/>
      <c r="D36" s="91"/>
      <c r="E36" s="91"/>
      <c r="F36" s="92"/>
      <c r="G36" s="33">
        <f>SUM(G21+G23+G26+G25+G27+G28+G29+G30+G32+G33+G34)</f>
        <v>1116.7</v>
      </c>
    </row>
    <row r="37" spans="1:7" ht="17.25" customHeight="1" x14ac:dyDescent="0.25">
      <c r="A37" s="93" t="s">
        <v>31</v>
      </c>
      <c r="B37" s="94"/>
      <c r="C37" s="94"/>
      <c r="D37" s="94"/>
      <c r="E37" s="94"/>
      <c r="F37" s="95"/>
      <c r="G37" s="34">
        <f>SUM(G30+G32+G33+G34)</f>
        <v>154</v>
      </c>
    </row>
    <row r="38" spans="1:7" ht="17.25" customHeight="1" thickBot="1" x14ac:dyDescent="0.3">
      <c r="A38" s="96" t="s">
        <v>25</v>
      </c>
      <c r="B38" s="97"/>
      <c r="C38" s="97"/>
      <c r="D38" s="97"/>
      <c r="E38" s="97"/>
      <c r="F38" s="98"/>
      <c r="G38" s="34">
        <f>SUM(G31)</f>
        <v>163</v>
      </c>
    </row>
    <row r="39" spans="1:7" ht="19.7" customHeight="1" x14ac:dyDescent="0.25">
      <c r="A39" s="99" t="s">
        <v>26</v>
      </c>
      <c r="B39" s="100"/>
      <c r="C39" s="100"/>
      <c r="D39" s="100"/>
      <c r="E39" s="100"/>
      <c r="F39" s="101"/>
      <c r="G39" s="35">
        <f>SUM(G19+G36)</f>
        <v>2233.5</v>
      </c>
    </row>
    <row r="40" spans="1:7" ht="16.149999999999999" customHeight="1" thickBot="1" x14ac:dyDescent="0.3">
      <c r="A40" s="96" t="s">
        <v>28</v>
      </c>
      <c r="B40" s="97"/>
      <c r="C40" s="97"/>
      <c r="D40" s="97"/>
      <c r="E40" s="97"/>
      <c r="F40" s="98"/>
      <c r="G40" s="36">
        <f>SUM(G31)</f>
        <v>163</v>
      </c>
    </row>
    <row r="41" spans="1:7" s="8" customFormat="1" ht="15.6" customHeight="1" x14ac:dyDescent="0.25">
      <c r="A41" s="3"/>
      <c r="B41" s="4"/>
      <c r="C41" s="3"/>
      <c r="D41" s="44"/>
      <c r="E41" s="44"/>
      <c r="F41" s="44"/>
      <c r="G41" s="30"/>
    </row>
    <row r="42" spans="1:7" ht="15.6" customHeight="1" x14ac:dyDescent="0.25">
      <c r="A42" s="3"/>
      <c r="B42" s="83" t="s">
        <v>52</v>
      </c>
      <c r="C42" s="83"/>
      <c r="D42" s="83"/>
      <c r="E42" s="83"/>
      <c r="F42" s="83"/>
      <c r="G42" s="83"/>
    </row>
    <row r="43" spans="1:7" ht="15.6" customHeight="1" x14ac:dyDescent="0.25">
      <c r="A43" s="3"/>
      <c r="B43" s="41" t="s">
        <v>5</v>
      </c>
      <c r="C43" s="84" t="s">
        <v>53</v>
      </c>
      <c r="D43" s="84"/>
      <c r="E43" s="84"/>
      <c r="F43" s="84"/>
      <c r="G43" s="84"/>
    </row>
    <row r="44" spans="1:7" ht="15.6" customHeight="1" x14ac:dyDescent="0.25">
      <c r="A44" s="3"/>
      <c r="B44" s="38"/>
      <c r="C44" s="85" t="s">
        <v>17</v>
      </c>
      <c r="D44" s="85"/>
      <c r="E44" s="85"/>
      <c r="F44" s="85"/>
      <c r="G44" s="85"/>
    </row>
    <row r="45" spans="1:7" ht="15.6" customHeight="1" x14ac:dyDescent="0.25">
      <c r="A45" s="47"/>
      <c r="B45" s="89" t="s">
        <v>18</v>
      </c>
      <c r="C45" s="89"/>
      <c r="D45" s="89"/>
      <c r="E45" s="89"/>
      <c r="F45" s="89"/>
      <c r="G45" s="89"/>
    </row>
    <row r="46" spans="1:7" ht="15.6" customHeight="1" x14ac:dyDescent="0.25">
      <c r="A46" s="3"/>
      <c r="B46" s="4"/>
      <c r="C46" s="3"/>
      <c r="D46" s="44"/>
      <c r="E46" s="44"/>
      <c r="F46" s="44"/>
      <c r="G46" s="30"/>
    </row>
    <row r="47" spans="1:7" x14ac:dyDescent="0.25">
      <c r="A47" s="3"/>
      <c r="B47" s="18" t="s">
        <v>30</v>
      </c>
      <c r="C47" s="18"/>
      <c r="D47" s="43"/>
      <c r="E47" s="44"/>
      <c r="F47" s="44"/>
      <c r="G47" s="30"/>
    </row>
    <row r="48" spans="1:7" x14ac:dyDescent="0.25">
      <c r="A48" s="3"/>
      <c r="B48" s="4"/>
      <c r="C48" s="3"/>
      <c r="D48" s="44"/>
      <c r="E48" s="44"/>
      <c r="F48" s="44"/>
      <c r="G48" s="30"/>
    </row>
    <row r="49" spans="1:7" x14ac:dyDescent="0.25">
      <c r="A49" s="3"/>
      <c r="B49" s="4"/>
      <c r="C49" s="3"/>
      <c r="D49" s="44"/>
      <c r="E49" s="44"/>
      <c r="F49" s="44"/>
      <c r="G49" s="30"/>
    </row>
  </sheetData>
  <mergeCells count="37">
    <mergeCell ref="B45:G45"/>
    <mergeCell ref="A36:F36"/>
    <mergeCell ref="A37:F37"/>
    <mergeCell ref="A38:F38"/>
    <mergeCell ref="A39:F39"/>
    <mergeCell ref="A40:F40"/>
    <mergeCell ref="E29:F29"/>
    <mergeCell ref="B42:G42"/>
    <mergeCell ref="C43:G43"/>
    <mergeCell ref="C44:G44"/>
    <mergeCell ref="B31:F31"/>
    <mergeCell ref="B35:F35"/>
    <mergeCell ref="E30:F30"/>
    <mergeCell ref="B22:F22"/>
    <mergeCell ref="E25:F25"/>
    <mergeCell ref="E28:F28"/>
    <mergeCell ref="A19:F19"/>
    <mergeCell ref="A20:G20"/>
    <mergeCell ref="E21:F21"/>
    <mergeCell ref="E23:F23"/>
    <mergeCell ref="B24:F24"/>
    <mergeCell ref="E26:F26"/>
    <mergeCell ref="E27:F27"/>
    <mergeCell ref="A5:G5"/>
    <mergeCell ref="A7:G7"/>
    <mergeCell ref="D1:G1"/>
    <mergeCell ref="D2:G2"/>
    <mergeCell ref="D3:G3"/>
    <mergeCell ref="A1:B1"/>
    <mergeCell ref="A2:B3"/>
    <mergeCell ref="A6:G6"/>
    <mergeCell ref="A12:G12"/>
    <mergeCell ref="A9:A10"/>
    <mergeCell ref="B9:B10"/>
    <mergeCell ref="C9:C10"/>
    <mergeCell ref="D9:F9"/>
    <mergeCell ref="G9:G10"/>
  </mergeCells>
  <pageMargins left="1.1811023622047245" right="0.39370078740157483" top="0.78740157480314965" bottom="0.78740157480314965" header="0" footer="0"/>
  <pageSetup paperSize="9" scale="88" fitToHeight="0" orientation="portrait" r:id="rId1"/>
  <headerFooter differentFirst="1">
    <oddHeader>&amp;C3</oddHeader>
    <firstHeader>&amp;C2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 Breivienė</cp:lastModifiedBy>
  <cp:lastPrinted>2017-05-02T11:15:16Z</cp:lastPrinted>
  <dcterms:created xsi:type="dcterms:W3CDTF">2015-01-20T11:58:13Z</dcterms:created>
  <dcterms:modified xsi:type="dcterms:W3CDTF">2017-09-18T07:19:40Z</dcterms:modified>
</cp:coreProperties>
</file>