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16-2018\2016 Ataskaitos (Veiklos planas ir programos)\"/>
    </mc:Choice>
  </mc:AlternateContent>
  <bookViews>
    <workbookView xWindow="0" yWindow="0" windowWidth="23040" windowHeight="9372"/>
  </bookViews>
  <sheets>
    <sheet name="Priemonių suvestinė" sheetId="2" r:id="rId1"/>
    <sheet name="Ataskaita" sheetId="4" r:id="rId2"/>
    <sheet name="Priemoniu vykdytoju kodai" sheetId="3" r:id="rId3"/>
  </sheets>
  <externalReferences>
    <externalReference r:id="rId4"/>
  </externalReferences>
  <calcPr calcId="152511"/>
</workbook>
</file>

<file path=xl/calcChain.xml><?xml version="1.0" encoding="utf-8"?>
<calcChain xmlns="http://schemas.openxmlformats.org/spreadsheetml/2006/main">
  <c r="I43" i="2" l="1"/>
  <c r="J100" i="2" l="1"/>
  <c r="H100" i="2"/>
  <c r="I100" i="2"/>
  <c r="J96" i="2"/>
  <c r="H96" i="2"/>
  <c r="J89" i="2"/>
  <c r="H89" i="2"/>
  <c r="I89" i="2"/>
  <c r="J87" i="2"/>
  <c r="H87" i="2"/>
  <c r="I87" i="2"/>
  <c r="J84" i="2"/>
  <c r="H84" i="2"/>
  <c r="I84" i="2"/>
  <c r="J77" i="2"/>
  <c r="H77" i="2"/>
  <c r="I77" i="2"/>
  <c r="J72" i="2"/>
  <c r="H72" i="2"/>
  <c r="I72" i="2"/>
  <c r="I11" i="2"/>
  <c r="J55" i="2"/>
  <c r="I55" i="2"/>
  <c r="J53" i="2"/>
  <c r="H53" i="2"/>
  <c r="I53" i="2"/>
  <c r="J49" i="2"/>
  <c r="J50" i="2" s="1"/>
  <c r="H49" i="2"/>
  <c r="H50" i="2" s="1"/>
  <c r="J45" i="2"/>
  <c r="I45" i="2"/>
  <c r="H45" i="2"/>
  <c r="J43" i="2"/>
  <c r="H43" i="2"/>
  <c r="I41" i="2"/>
  <c r="J41" i="2"/>
  <c r="H41" i="2"/>
  <c r="I39" i="2"/>
  <c r="J39" i="2"/>
  <c r="H39" i="2"/>
  <c r="I37" i="2"/>
  <c r="J37" i="2"/>
  <c r="H37" i="2"/>
  <c r="J32" i="2"/>
  <c r="I32" i="2"/>
  <c r="H32" i="2"/>
  <c r="J30" i="2"/>
  <c r="I30" i="2"/>
  <c r="H30" i="2"/>
  <c r="I28" i="2"/>
  <c r="J28" i="2"/>
  <c r="H28" i="2"/>
  <c r="I26" i="2"/>
  <c r="J26" i="2"/>
  <c r="H26" i="2"/>
  <c r="I23" i="2"/>
  <c r="J23" i="2"/>
  <c r="H23" i="2"/>
  <c r="I20" i="2"/>
  <c r="J20" i="2"/>
  <c r="H20" i="2"/>
  <c r="I17" i="2"/>
  <c r="J17" i="2"/>
  <c r="H17" i="2"/>
  <c r="I14" i="2"/>
  <c r="J14" i="2"/>
  <c r="H14" i="2"/>
  <c r="J11" i="2"/>
  <c r="H11" i="2"/>
  <c r="I56" i="2" l="1"/>
  <c r="I90" i="2"/>
  <c r="J101" i="2"/>
  <c r="J102" i="2" s="1"/>
  <c r="J56" i="2"/>
  <c r="J90" i="2"/>
  <c r="J46" i="2"/>
  <c r="J78" i="2"/>
  <c r="H90" i="2"/>
  <c r="I46" i="2"/>
  <c r="I33" i="2"/>
  <c r="I78" i="2"/>
  <c r="H101" i="2"/>
  <c r="H102" i="2" s="1"/>
  <c r="H78" i="2"/>
  <c r="H46" i="2"/>
  <c r="H33" i="2"/>
  <c r="J33" i="2"/>
  <c r="I96" i="2"/>
  <c r="I101" i="2" s="1"/>
  <c r="I102" i="2" s="1"/>
  <c r="I91" i="2" l="1"/>
  <c r="H91" i="2"/>
  <c r="J91" i="2"/>
  <c r="I61" i="2"/>
  <c r="I59" i="2"/>
  <c r="I49" i="2"/>
  <c r="I50" i="2" s="1"/>
  <c r="I62" i="2" l="1"/>
  <c r="I63" i="2" s="1"/>
  <c r="I103" i="2" s="1"/>
  <c r="I109" i="2"/>
  <c r="J109" i="2"/>
  <c r="H109" i="2"/>
  <c r="J116" i="2"/>
  <c r="I116" i="2"/>
  <c r="H116" i="2"/>
  <c r="H121" i="2" l="1"/>
  <c r="J121" i="2"/>
  <c r="I121" i="2"/>
  <c r="J61" i="2"/>
  <c r="H61" i="2"/>
  <c r="H55" i="2"/>
  <c r="H56" i="2" s="1"/>
  <c r="J59" i="2"/>
  <c r="H59" i="2"/>
  <c r="H62" i="2" l="1"/>
  <c r="H63" i="2" s="1"/>
  <c r="H103" i="2" s="1"/>
  <c r="J62" i="2"/>
  <c r="J63" i="2" s="1"/>
  <c r="J103" i="2" s="1"/>
</calcChain>
</file>

<file path=xl/sharedStrings.xml><?xml version="1.0" encoding="utf-8"?>
<sst xmlns="http://schemas.openxmlformats.org/spreadsheetml/2006/main" count="398" uniqueCount="145">
  <si>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</si>
  <si>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</si>
  <si>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</si>
  <si>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</si>
  <si>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</si>
  <si>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</si>
  <si>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</si>
  <si>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</si>
  <si>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</si>
  <si>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</si>
  <si>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</si>
  <si>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</si>
  <si>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</si>
  <si>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</si>
  <si>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</si>
  <si>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</si>
  <si>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r>
      <t xml:space="preserve">Savivaldybės biudžeto lėšos </t>
    </r>
    <r>
      <rPr>
        <b/>
        <sz val="9"/>
        <rFont val="Times New Roman"/>
        <family val="1"/>
      </rPr>
      <t>SB</t>
    </r>
  </si>
  <si>
    <r>
      <t xml:space="preserve">Valstybės biudžeto specialiosios tikslinės dotacijos lėšos </t>
    </r>
    <r>
      <rPr>
        <b/>
        <sz val="9"/>
        <rFont val="Times New Roman"/>
        <family val="1"/>
      </rPr>
      <t>SB(VB)</t>
    </r>
  </si>
  <si>
    <t>KITI ŠALTINIAI, IŠ VISO:</t>
  </si>
  <si>
    <t>IŠ VISO:</t>
  </si>
  <si>
    <r>
      <t xml:space="preserve">Specialiosios programos lėšos </t>
    </r>
    <r>
      <rPr>
        <b/>
        <sz val="9"/>
        <rFont val="Times New Roman"/>
        <family val="1"/>
      </rPr>
      <t>SP</t>
    </r>
  </si>
  <si>
    <t>Priemonių vykdytojų kodų klasifikatorius</t>
  </si>
  <si>
    <t>Skirti ir mokėti iš valstybės biudžeto specialiosios tikslinės dotacijos savivaldybių biudžetams lėšų vienkartines paramos mirties atveju pašalpas</t>
  </si>
  <si>
    <t>03</t>
  </si>
  <si>
    <t>Skirti ir mokėti iš valstybės biudžeto lėšų šalpos pensijas, šalpos našlaičių pensijas, slaugos ir priežiūros (pagalbos) tikslines kompensacijas, šalpos kompensacijas, mokėti šalpos pensijas už invalidų slaugą namuose ir socialines pensijas</t>
  </si>
  <si>
    <t>VB</t>
  </si>
  <si>
    <t>04</t>
  </si>
  <si>
    <t>Skirti ir mokėti iš valstybės biudžeto lėšų vienkartines išmokas vaikui, vienkartines išmokas nėščiai moteriai, išmokas vaikui, globos (rūpybos) išmokas ir vienkartines išmokas būstui įsigyti arba įsikurti</t>
  </si>
  <si>
    <t>05</t>
  </si>
  <si>
    <t>Užtikrinti vienkartinę socialinę paramą nepasiturinčioms šeimoms ir vieniems gyvenantiems asmenims.</t>
  </si>
  <si>
    <t>Užtikrinti socialinę paramą, nustatytą  Lietuvos Respublikos socialinės paramos mokiniams įstatyme.</t>
  </si>
  <si>
    <t>Užtikrinti vaikų, jaunuolių ir suaugusiųjų, turinčių proto ir kompleksinę negalią, globą.</t>
  </si>
  <si>
    <t>Teikti  dienos socialinės globos paslaugas sutrikusio intelekto jaunuoliams Panevėžio jaunuolių dienos centre</t>
  </si>
  <si>
    <t>Įgyvendinti Lietuvos Respublikos įstatymų ir kitų norminių teisės aktų nustatytą socialinę politiką, užtikrinant neįgaliųjų lygias teises ir galimybes visuomenėje.</t>
  </si>
  <si>
    <t>Užtikrinti neįgaliųjų integraciją, nustatytą Lietuvos Respublikos neįgaliųjų integracijos įstatyme, iš dalies finansuojant Gyvenamosios aplinkos neįgaliesiems ir Neįgaliųjų integracijos programas.</t>
  </si>
  <si>
    <t>288724610</t>
  </si>
  <si>
    <t>148209637</t>
  </si>
  <si>
    <t>248209780</t>
  </si>
  <si>
    <t>300601541</t>
  </si>
  <si>
    <t>K</t>
  </si>
  <si>
    <t>SB(VB)</t>
  </si>
  <si>
    <t>SB</t>
  </si>
  <si>
    <t>SP</t>
  </si>
  <si>
    <r>
      <t>Mokinio krepšelio lėšos</t>
    </r>
    <r>
      <rPr>
        <b/>
        <sz val="9"/>
        <rFont val="Times New Roman"/>
        <family val="1"/>
        <charset val="186"/>
      </rPr>
      <t xml:space="preserve"> K</t>
    </r>
  </si>
  <si>
    <t>SOCIALINĖS PARAMOS ĮGYVENDINIMO PROGRAMOS (15)</t>
  </si>
  <si>
    <t>06</t>
  </si>
  <si>
    <t>Užtikrinti vaikų, senyvo amžiaus asmenų ir asmenų, turinčių negalią, socialinę priežiūrą ir globą socialinių paslaugų įstaigose bei asmens namuose.</t>
  </si>
  <si>
    <t>07</t>
  </si>
  <si>
    <t>Skirti ir mokėti iš valstybės biudžeto lėšų išmokas už komunalines paslaugas neįgaliesiems, auginantiems vaikus</t>
  </si>
  <si>
    <r>
      <t xml:space="preserve">Valstybės  biudžeto lėšos </t>
    </r>
    <r>
      <rPr>
        <b/>
        <sz val="9"/>
        <rFont val="Times New Roman"/>
        <family val="1"/>
      </rPr>
      <t>VB</t>
    </r>
  </si>
  <si>
    <r>
      <t xml:space="preserve">Valstybės dotacija regioninėms savivaldybėms </t>
    </r>
    <r>
      <rPr>
        <b/>
        <sz val="9"/>
        <rFont val="Times New Roman"/>
        <family val="1"/>
      </rPr>
      <t>SB(VD)</t>
    </r>
  </si>
  <si>
    <t>08</t>
  </si>
  <si>
    <t>Pervesti lėšas už bendravimo su vaikais tobulinimo kursus nepasiturintiems tėvams</t>
  </si>
  <si>
    <t>09</t>
  </si>
  <si>
    <t>SB(VD)</t>
  </si>
  <si>
    <t>Kitos su socialine apsauga susijusios priemonės</t>
  </si>
  <si>
    <t>Planuotos reikšmės</t>
  </si>
  <si>
    <t>Faktinės reikšmės</t>
  </si>
  <si>
    <t>Paaiškinimai dėl nukrypimų</t>
  </si>
  <si>
    <r>
      <t xml:space="preserve">Paskolos lėšos </t>
    </r>
    <r>
      <rPr>
        <b/>
        <sz val="10"/>
        <rFont val="Times New Roman"/>
        <family val="1"/>
      </rPr>
      <t>P</t>
    </r>
  </si>
  <si>
    <r>
      <t xml:space="preserve">Europos Sąjungos paramos lėšos </t>
    </r>
    <r>
      <rPr>
        <b/>
        <sz val="10"/>
        <rFont val="Times New Roman"/>
        <family val="1"/>
      </rPr>
      <t>ES</t>
    </r>
  </si>
  <si>
    <r>
      <t xml:space="preserve">Kelių priežiūros ir plėtros programos lėšos </t>
    </r>
    <r>
      <rPr>
        <b/>
        <sz val="10"/>
        <rFont val="Times New Roman"/>
        <family val="1"/>
      </rPr>
      <t>KPPP</t>
    </r>
  </si>
  <si>
    <r>
      <t xml:space="preserve">Kiti finansavimo šaltiniai </t>
    </r>
    <r>
      <rPr>
        <b/>
        <sz val="10"/>
        <rFont val="Times New Roman"/>
        <family val="1"/>
      </rPr>
      <t>Kt</t>
    </r>
  </si>
  <si>
    <t>Asignavimai (tūkst. Eur)</t>
  </si>
  <si>
    <t>Suteikta piniginė socialinė parama asmenims</t>
  </si>
  <si>
    <t>Suteikta piniginė ir nepiniginė socialinė parama asmenims</t>
  </si>
  <si>
    <t>Suteiktos socialinės paslaugos asmenims</t>
  </si>
  <si>
    <t>Renginys socialinio darbuotojo dienai</t>
  </si>
  <si>
    <t>Pritaikyta gyvenamoji aplinka neįgaliesiems</t>
  </si>
  <si>
    <t>Finansuotos neįgaliųjų integracijos programos</t>
  </si>
  <si>
    <t>VYKDYMO ATASKAITA</t>
  </si>
  <si>
    <t>Faktiškai įvykdyta</t>
  </si>
  <si>
    <r>
      <rPr>
        <b/>
        <sz val="12"/>
        <rFont val="Times New Roman"/>
        <family val="1"/>
        <charset val="186"/>
      </rPr>
      <t xml:space="preserve">Pastaba. </t>
    </r>
    <r>
      <rPr>
        <sz val="12"/>
        <rFont val="Times New Roman"/>
        <family val="1"/>
        <charset val="186"/>
      </rPr>
      <t>Vertinant programos įgyvendinimo lygį, atsižvelgta į programos priemonių įgyvendinimo lygį:</t>
    </r>
  </si>
  <si>
    <t>1) priemonė laikoma visiškai įvykdyta, jei pasiektos visos planuotų ataskaitiniais metais vertinimo  kriterijų reikšmės;</t>
  </si>
  <si>
    <t>3) priemonė laikoma neįvykdyta, jei nepasiekta nė viena planuoto ataskaitinių metų produkto kriterijaus reikšmė.</t>
  </si>
  <si>
    <t>2) priemonė laikoma iš dalies įvykdyta, jei pasiekta mažiau vertinimo kriterijų reikšmių nei planuota ataskaitiniais metais;</t>
  </si>
  <si>
    <t>Informacija apie pasiektus rezultatus, duomenys apie programai skirtų asignavimų panaudojimo tikslingumą</t>
  </si>
  <si>
    <t>Įgyvendinti Lietuvos Respublikos įstatymų ir kitų norminių teisės aktų nustatytą socialinę politiką, teikiant piniginę socialinę paramą Panevėžio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</si>
  <si>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</si>
  <si>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Savivaldybės biudžeto lėšų socialines pašalpas nepasiturinčioms šeimoms ir vieniems gyvenantiems asmenims</t>
  </si>
  <si>
    <t>Skirti ir mokėti iš valstybės biudžeto lėšų vienkartines išmokas ginkluoto pasipriešinimo (rezistencijos) dalyviams – kariams savanoriams ir jiems laidoti</t>
  </si>
  <si>
    <t>Skirti ir mokėti iš valstybės biudžeto lėšų valstybės finansinę paramą užsienyje mirusių (žuvusių) Lietuvos Respublikos piliečių palaikams parvežti</t>
  </si>
  <si>
    <t>Skirti ir mokėti iš Savivaldybės biudžeto lėšų pagalbos pinigus šeimoms, globojančioms nesusietus giminystės ryšiais vaikus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</si>
  <si>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</si>
  <si>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už šaltą ir karštą  vandenį </t>
  </si>
  <si>
    <t>Skirti ir mokėti kompensacijas už išlaidas būstui nepriklausomybės gynėjams, nukentėjusiems nuo 1991 m. sausio 11–13 d. ir po to vykdytos SSRS agresijos, bei jų šeimos nariams</t>
  </si>
  <si>
    <t>Vadovaujantis Lietuvos Respublikos transporto lengvatų įstatymu, kompensuoti transporto išlaidas teisę į šias lengvatas turintiems asmenims</t>
  </si>
  <si>
    <t>Skirti ir mokėti iš Savivaldybės biudžeto lėšų vienkartines pašalpas nepasiturinčioms šeimoms ir vieniems gyvenantiems asmenims bei pašalpas stichinių nelaimių atveju</t>
  </si>
  <si>
    <t>Organizuoti ir teikti kokybiškas socialines paslaugas įvairioms miesto gyventojų socialinėms grupėms</t>
  </si>
  <si>
    <t>Teikti  dienos socialinės globos paslaugas sutrikusio intelekto vaikams Panevėžio specialiojoje mokykloje-daugiafunkciame centre</t>
  </si>
  <si>
    <t xml:space="preserve">PRITARTA
Panevėžio miesto savivaldybės tarybos 
2017 m. kovo  d. sprendimu Nr. </t>
  </si>
  <si>
    <t>2016 m. asignavimų patvirtintas planas</t>
  </si>
  <si>
    <t>2016 m. asignavimų patikslintas planas</t>
  </si>
  <si>
    <t>2016 m. panaudotos lėšos (kasinės išlaidos)</t>
  </si>
  <si>
    <t>Skirti ir mokėti iš valstybės biudžeto lėšų transporto išlaidų kompensacijas neįgaliesiems, turintiems sutrikusią judėjimo funkciją</t>
  </si>
  <si>
    <t>Skirti ir mokėti iš valstybės biudžeto lėšų vienkartines kompensacijas asmenims, sužalotiems atliekant būtinąją karinę tarnybą sovietinėje armijoje, ir šioje armijoje žuvusiųjų šeimoms</t>
  </si>
  <si>
    <t>Skirti ir mokėti būsto nuomos ar išperkamosios būsto nuomos mokesčių dalies kompensacijas</t>
  </si>
  <si>
    <t>Kompensuoti iš Savivaldybės biudžeto lėšų transporto išlaidas teisę į transporto lengvatas turintiems asmenims</t>
  </si>
  <si>
    <t>Skirti ir mokėti iš valstybės biudžeto specialiosios tikslinės dotacijos savivaldybių biudžetams lėšų už  mokinių nemokamą maitinimą</t>
  </si>
  <si>
    <t>Skirti ir mokėti iš valstybės biudžeto specialiosios tikslinės dotacijos savivaldybių biudžetams lėšų paramą mokinio reikmenims</t>
  </si>
  <si>
    <t>Teikti  senyvo amžiaus asmenims ir asmenims, turintiems negalią, socialinės priežiūros – pagalbos į namus, dienos ir trumpalaikės socialinės globos paslaugas, teikti laikino apnakvindinimo ir trumpalaikės socialinės globos paslaugas socialinės rizikos asmenims, socialinės rizikos šeimų ir likusiems be tėvų globos vaikams Panevėžio socialinių paslaugų centre</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</si>
  <si>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</si>
  <si>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0;9</t>
  </si>
  <si>
    <t>0;1;9</t>
  </si>
  <si>
    <t>0;1</t>
  </si>
  <si>
    <t>0;9;1</t>
  </si>
  <si>
    <t>Iš dalies kompensuoti iš Savivaldybės biudžeto lėšų pirties paslaugų išlaidas nepasiturintiems gyventojams, kurie neturi sąlygų išsimaudyti namuose</t>
  </si>
  <si>
    <t>Vykdyti Gyvenamosios aplinkos neįgaliesiems programą</t>
  </si>
  <si>
    <t>Vykdyti Neįgaliųjų integracijos programą</t>
  </si>
  <si>
    <t>3566</t>
  </si>
  <si>
    <t>1</t>
  </si>
  <si>
    <t>12</t>
  </si>
  <si>
    <t>310</t>
  </si>
  <si>
    <t>1845</t>
  </si>
  <si>
    <t>1376</t>
  </si>
  <si>
    <t>9</t>
  </si>
  <si>
    <t>156</t>
  </si>
  <si>
    <t>240</t>
  </si>
  <si>
    <t>Vertinimo kriterijus</t>
  </si>
  <si>
    <t xml:space="preserve">2016 M. PANEVĖŽIO MIESTO SAVIVALDYBĖS </t>
  </si>
  <si>
    <t>2016 m.  programos Nr. 15 įvykdymas</t>
  </si>
  <si>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</si>
  <si>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</si>
  <si>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</si>
  <si>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</si>
  <si>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</si>
  <si>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</si>
  <si>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</si>
  <si>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</si>
  <si>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</si>
  <si>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</si>
  <si>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</si>
  <si>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</si>
  <si>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</si>
  <si>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investicijų ir biudžeto skyrius</t>
  </si>
  <si>
    <t>Švietimo ir jaunimo reikalų skyrius</t>
  </si>
  <si>
    <t>Teisės ir viešosios tvarkos skyrius</t>
  </si>
  <si>
    <t>Teritorijų planavimo ir architektūros skyrius</t>
  </si>
  <si>
    <t>Vaiko teisių apsaugos skyrius</t>
  </si>
  <si>
    <t>Vidaus administravimo skyrius</t>
  </si>
  <si>
    <t>Viešųjų pirkimų skyrius</t>
  </si>
  <si>
    <t>Kūno kultūros ir sporto centras</t>
  </si>
  <si>
    <r>
      <rPr>
        <b/>
        <sz val="12"/>
        <rFont val="Times New Roman"/>
        <family val="1"/>
        <charset val="186"/>
      </rPr>
      <t xml:space="preserve">Iš 2016 m. </t>
    </r>
    <r>
      <rPr>
        <sz val="12"/>
        <rFont val="Times New Roman"/>
        <family val="1"/>
        <charset val="186"/>
      </rPr>
      <t xml:space="preserve">planuotų įvykdyti 26 priemonių  (kurioms patvirtinti / skirti asignavimai): </t>
    </r>
  </si>
  <si>
    <t>(pagal planą)</t>
  </si>
  <si>
    <t>PANEVĖŽIO MIESTO SAVIVALDYBĖS 2016 -2018 METŲ VEIKLOS PLANO ĮGYVENDINIMO 2016 METAIS ATASKAITA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</si>
</sst>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x14ac:knownFonts="1">
    <font>
      <sz val="10"/>
      <name val="Arial"/>
    </font>
    <font>
      <sz val="10"/>
      <name val="Arial"/>
      <family val="2"/>
      <charset val="186"/>
    </font>
    <font>
      <sz val="8"/>
      <name val="Arial"/>
      <family val="2"/>
      <charset val="186"/>
    </font>
    <font>
      <sz val="8"/>
      <name val="Times New Roman"/>
      <family val="1"/>
    </font>
    <font>
      <b/>
      <sz val="12"/>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b/>
      <sz val="9"/>
      <name val="Times New Roman"/>
      <family val="1"/>
      <charset val="186"/>
    </font>
    <font>
      <b/>
      <sz val="11"/>
      <name val="Times New Roman"/>
      <family val="1"/>
      <charset val="186"/>
    </font>
    <font>
      <b/>
      <sz val="8"/>
      <name val="Times New Roman"/>
      <family val="1"/>
    </font>
    <font>
      <sz val="9"/>
      <name val="Times New Roman"/>
      <family val="1"/>
      <charset val="186"/>
    </font>
    <font>
      <sz val="8"/>
      <color rgb="FFFF0000"/>
      <name val="Times New Roman"/>
      <family val="1"/>
    </font>
    <font>
      <sz val="10"/>
      <name val="Times New Roman"/>
      <family val="1"/>
      <charset val="186"/>
    </font>
    <font>
      <b/>
      <sz val="8"/>
      <name val="Times New Roman"/>
      <family val="1"/>
      <charset val="186"/>
    </font>
    <font>
      <sz val="11"/>
      <name val="Times New Roman"/>
      <family val="1"/>
      <charset val="186"/>
    </font>
    <font>
      <sz val="11"/>
      <color theme="1"/>
      <name val="Calibri"/>
      <family val="2"/>
      <scheme val="minor"/>
    </font>
    <font>
      <sz val="9"/>
      <name val="Arial"/>
      <family val="2"/>
      <charset val="186"/>
    </font>
    <font>
      <sz val="7"/>
      <name val="Times New Roman"/>
      <family val="1"/>
    </font>
  </fonts>
  <fills count="10">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bgColor indexed="64"/>
      </patternFill>
    </fill>
  </fills>
  <borders count="7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21" fillId="0" borderId="0"/>
  </cellStyleXfs>
  <cellXfs count="478">
    <xf numFmtId="0" fontId="0" fillId="0" borderId="0" xfId="0"/>
    <xf numFmtId="0" fontId="3" fillId="0" borderId="0" xfId="0" applyFont="1" applyAlignment="1">
      <alignment vertical="top"/>
    </xf>
    <xf numFmtId="0" fontId="3" fillId="0" borderId="0" xfId="0" applyNumberFormat="1" applyFont="1" applyAlignment="1">
      <alignment vertical="top"/>
    </xf>
    <xf numFmtId="0" fontId="3" fillId="0" borderId="0" xfId="0" applyFont="1" applyAlignment="1">
      <alignment horizontal="center" vertical="top"/>
    </xf>
    <xf numFmtId="0" fontId="5" fillId="0" borderId="0" xfId="0" applyFont="1" applyAlignment="1">
      <alignment vertical="top"/>
    </xf>
    <xf numFmtId="0" fontId="3" fillId="0" borderId="0" xfId="0" applyFont="1" applyBorder="1" applyAlignment="1">
      <alignment vertical="top"/>
    </xf>
    <xf numFmtId="0" fontId="7" fillId="0" borderId="0" xfId="0" applyFont="1" applyAlignment="1">
      <alignment horizontal="left" vertical="top"/>
    </xf>
    <xf numFmtId="0" fontId="3" fillId="0" borderId="0" xfId="0" applyFont="1" applyBorder="1" applyAlignment="1">
      <alignment horizontal="left" vertical="top"/>
    </xf>
    <xf numFmtId="0" fontId="3" fillId="0" borderId="0" xfId="0" applyFont="1" applyFill="1" applyBorder="1" applyAlignment="1">
      <alignment vertical="top"/>
    </xf>
    <xf numFmtId="0" fontId="9" fillId="0" borderId="0" xfId="0" applyFont="1" applyFill="1" applyAlignment="1">
      <alignment vertical="top"/>
    </xf>
    <xf numFmtId="0" fontId="9" fillId="5" borderId="0" xfId="0" applyFont="1" applyFill="1" applyAlignment="1">
      <alignment vertical="top"/>
    </xf>
    <xf numFmtId="49" fontId="7" fillId="0" borderId="0" xfId="0" applyNumberFormat="1" applyFont="1" applyFill="1" applyBorder="1" applyAlignment="1">
      <alignment vertical="top"/>
    </xf>
    <xf numFmtId="49" fontId="7" fillId="0" borderId="0" xfId="0" applyNumberFormat="1" applyFont="1" applyFill="1" applyBorder="1" applyAlignment="1">
      <alignment horizontal="right" vertical="top"/>
    </xf>
    <xf numFmtId="0" fontId="7" fillId="0" borderId="0" xfId="0" applyFont="1" applyFill="1" applyBorder="1" applyAlignment="1">
      <alignment horizontal="center" vertical="top"/>
    </xf>
    <xf numFmtId="0" fontId="8" fillId="0" borderId="0" xfId="0" applyFont="1" applyBorder="1" applyAlignment="1">
      <alignment horizontal="right" vertical="top" wrapText="1"/>
    </xf>
    <xf numFmtId="49" fontId="4" fillId="0" borderId="0" xfId="0" applyNumberFormat="1" applyFont="1" applyFill="1" applyBorder="1" applyAlignment="1">
      <alignment horizontal="center" vertical="top" wrapText="1"/>
    </xf>
    <xf numFmtId="164" fontId="8" fillId="3" borderId="1" xfId="0" applyNumberFormat="1" applyFont="1" applyFill="1" applyBorder="1" applyAlignment="1">
      <alignment horizontal="center" vertical="top"/>
    </xf>
    <xf numFmtId="164" fontId="8" fillId="3" borderId="2" xfId="0" applyNumberFormat="1" applyFont="1" applyFill="1" applyBorder="1" applyAlignment="1">
      <alignment horizontal="center" vertical="top"/>
    </xf>
    <xf numFmtId="164" fontId="8" fillId="3" borderId="19" xfId="0" applyNumberFormat="1" applyFont="1" applyFill="1" applyBorder="1" applyAlignment="1">
      <alignment horizontal="center" vertical="top"/>
    </xf>
    <xf numFmtId="164" fontId="8" fillId="4" borderId="46" xfId="0" applyNumberFormat="1" applyFont="1" applyFill="1" applyBorder="1" applyAlignment="1">
      <alignment horizontal="center" vertical="top"/>
    </xf>
    <xf numFmtId="1" fontId="3" fillId="0" borderId="31" xfId="0" applyNumberFormat="1" applyFont="1" applyFill="1" applyBorder="1" applyAlignment="1">
      <alignment horizontal="center" vertical="top"/>
    </xf>
    <xf numFmtId="49" fontId="3" fillId="0" borderId="32" xfId="0" applyNumberFormat="1" applyFont="1" applyFill="1" applyBorder="1" applyAlignment="1">
      <alignment horizontal="center" vertical="top"/>
    </xf>
    <xf numFmtId="0" fontId="9" fillId="0" borderId="51" xfId="0" applyFont="1" applyFill="1" applyBorder="1" applyAlignment="1">
      <alignment horizontal="center" vertical="top"/>
    </xf>
    <xf numFmtId="164" fontId="9" fillId="0" borderId="50" xfId="0" applyNumberFormat="1" applyFont="1" applyFill="1" applyBorder="1" applyAlignment="1">
      <alignment horizontal="center" vertical="top"/>
    </xf>
    <xf numFmtId="0" fontId="9" fillId="0" borderId="39" xfId="0" applyFont="1" applyFill="1" applyBorder="1" applyAlignment="1">
      <alignment horizontal="center" vertical="top"/>
    </xf>
    <xf numFmtId="164" fontId="9" fillId="0" borderId="3" xfId="0" applyNumberFormat="1" applyFont="1" applyFill="1" applyBorder="1" applyAlignment="1">
      <alignment horizontal="center" vertical="top"/>
    </xf>
    <xf numFmtId="0" fontId="15" fillId="4" borderId="40" xfId="0" applyFont="1" applyFill="1" applyBorder="1" applyAlignment="1">
      <alignment horizontal="center" vertical="top"/>
    </xf>
    <xf numFmtId="164" fontId="8" fillId="4" borderId="13" xfId="0" applyNumberFormat="1" applyFont="1" applyFill="1" applyBorder="1" applyAlignment="1">
      <alignment horizontal="center" vertical="top"/>
    </xf>
    <xf numFmtId="164" fontId="8" fillId="4" borderId="26" xfId="0" applyNumberFormat="1" applyFont="1" applyFill="1" applyBorder="1" applyAlignment="1">
      <alignment horizontal="center" vertical="top"/>
    </xf>
    <xf numFmtId="164" fontId="8" fillId="2" borderId="2" xfId="0" applyNumberFormat="1" applyFont="1" applyFill="1" applyBorder="1" applyAlignment="1">
      <alignment horizontal="center" vertical="top"/>
    </xf>
    <xf numFmtId="164" fontId="8" fillId="2" borderId="19" xfId="0" applyNumberFormat="1" applyFont="1" applyFill="1" applyBorder="1" applyAlignment="1">
      <alignment horizontal="center" vertical="top"/>
    </xf>
    <xf numFmtId="164" fontId="9" fillId="0" borderId="21" xfId="0" applyNumberFormat="1" applyFont="1" applyFill="1" applyBorder="1" applyAlignment="1">
      <alignment horizontal="center" vertical="top"/>
    </xf>
    <xf numFmtId="164" fontId="9" fillId="0" borderId="25" xfId="0" applyNumberFormat="1" applyFont="1" applyFill="1" applyBorder="1" applyAlignment="1">
      <alignment horizontal="center" vertical="top"/>
    </xf>
    <xf numFmtId="164" fontId="9" fillId="0" borderId="45" xfId="0" applyNumberFormat="1" applyFont="1" applyFill="1" applyBorder="1" applyAlignment="1">
      <alignment horizontal="center" vertical="top"/>
    </xf>
    <xf numFmtId="164" fontId="9" fillId="0" borderId="46" xfId="0" applyNumberFormat="1" applyFont="1" applyFill="1" applyBorder="1" applyAlignment="1">
      <alignment horizontal="center" vertical="top"/>
    </xf>
    <xf numFmtId="164" fontId="9" fillId="0" borderId="54" xfId="0" applyNumberFormat="1" applyFont="1" applyFill="1" applyBorder="1" applyAlignment="1">
      <alignment horizontal="center" vertical="top"/>
    </xf>
    <xf numFmtId="164" fontId="9" fillId="0" borderId="57" xfId="0" applyNumberFormat="1" applyFont="1" applyFill="1" applyBorder="1" applyAlignment="1">
      <alignment horizontal="center" vertical="top"/>
    </xf>
    <xf numFmtId="164" fontId="13" fillId="4" borderId="46" xfId="0" applyNumberFormat="1" applyFont="1" applyFill="1" applyBorder="1" applyAlignment="1">
      <alignment horizontal="center" vertical="top"/>
    </xf>
    <xf numFmtId="164" fontId="8" fillId="4" borderId="45" xfId="0" applyNumberFormat="1" applyFont="1" applyFill="1" applyBorder="1" applyAlignment="1">
      <alignment horizontal="center" vertical="top"/>
    </xf>
    <xf numFmtId="164" fontId="16" fillId="0" borderId="45" xfId="0" applyNumberFormat="1" applyFont="1" applyFill="1" applyBorder="1" applyAlignment="1">
      <alignment horizontal="center" vertical="top"/>
    </xf>
    <xf numFmtId="49" fontId="8" fillId="2" borderId="1" xfId="0" applyNumberFormat="1" applyFont="1" applyFill="1" applyBorder="1" applyAlignment="1">
      <alignment horizontal="center" vertical="top" wrapText="1"/>
    </xf>
    <xf numFmtId="49" fontId="8" fillId="2" borderId="1" xfId="0" applyNumberFormat="1" applyFont="1" applyFill="1" applyBorder="1" applyAlignment="1">
      <alignment horizontal="center" vertical="top"/>
    </xf>
    <xf numFmtId="49" fontId="8" fillId="3" borderId="2" xfId="0" applyNumberFormat="1" applyFont="1" applyFill="1" applyBorder="1" applyAlignment="1">
      <alignment horizontal="center" vertical="top"/>
    </xf>
    <xf numFmtId="0" fontId="9" fillId="0" borderId="24" xfId="0" applyFont="1" applyBorder="1" applyAlignment="1">
      <alignment horizontal="center" vertical="top"/>
    </xf>
    <xf numFmtId="0" fontId="3" fillId="0" borderId="9" xfId="0" applyFont="1" applyFill="1" applyBorder="1" applyAlignment="1">
      <alignment horizontal="center" vertical="top"/>
    </xf>
    <xf numFmtId="0" fontId="3" fillId="0" borderId="10" xfId="0" applyFont="1" applyFill="1" applyBorder="1" applyAlignment="1">
      <alignment horizontal="center" vertical="top"/>
    </xf>
    <xf numFmtId="0" fontId="15" fillId="4" borderId="11" xfId="0" applyFont="1" applyFill="1" applyBorder="1" applyAlignment="1">
      <alignment horizontal="center" vertical="top"/>
    </xf>
    <xf numFmtId="164" fontId="8" fillId="4" borderId="13" xfId="0" applyNumberFormat="1" applyFont="1" applyFill="1" applyBorder="1" applyAlignment="1">
      <alignment horizontal="center" vertical="center"/>
    </xf>
    <xf numFmtId="49" fontId="8" fillId="2" borderId="3" xfId="0" applyNumberFormat="1" applyFont="1" applyFill="1" applyBorder="1" applyAlignment="1">
      <alignment horizontal="center" vertical="top"/>
    </xf>
    <xf numFmtId="49" fontId="8" fillId="3" borderId="4" xfId="0" applyNumberFormat="1" applyFont="1" applyFill="1" applyBorder="1" applyAlignment="1">
      <alignment horizontal="center" vertical="top"/>
    </xf>
    <xf numFmtId="49" fontId="8" fillId="0" borderId="9" xfId="0" applyNumberFormat="1" applyFont="1" applyBorder="1" applyAlignment="1">
      <alignment horizontal="center" vertical="top"/>
    </xf>
    <xf numFmtId="49" fontId="8" fillId="2" borderId="34" xfId="0" applyNumberFormat="1" applyFont="1" applyFill="1" applyBorder="1" applyAlignment="1">
      <alignment horizontal="center" vertical="top"/>
    </xf>
    <xf numFmtId="49" fontId="8" fillId="3" borderId="35" xfId="0" applyNumberFormat="1" applyFont="1" applyFill="1" applyBorder="1" applyAlignment="1">
      <alignment horizontal="center" vertical="top"/>
    </xf>
    <xf numFmtId="49" fontId="8" fillId="0" borderId="27" xfId="0" applyNumberFormat="1" applyFont="1" applyBorder="1" applyAlignment="1">
      <alignment horizontal="center" vertical="top"/>
    </xf>
    <xf numFmtId="49" fontId="7" fillId="0" borderId="37" xfId="0" applyNumberFormat="1" applyFont="1" applyBorder="1" applyAlignment="1">
      <alignment horizontal="center" vertical="top"/>
    </xf>
    <xf numFmtId="49" fontId="8" fillId="2" borderId="30" xfId="0" applyNumberFormat="1" applyFont="1" applyFill="1" applyBorder="1" applyAlignment="1">
      <alignment horizontal="center" vertical="top"/>
    </xf>
    <xf numFmtId="49" fontId="8" fillId="3" borderId="33" xfId="0" applyNumberFormat="1" applyFont="1" applyFill="1" applyBorder="1" applyAlignment="1">
      <alignment horizontal="center" vertical="top"/>
    </xf>
    <xf numFmtId="0" fontId="9" fillId="0" borderId="24" xfId="0" applyFont="1" applyFill="1" applyBorder="1" applyAlignment="1">
      <alignment horizontal="center" vertical="top" wrapText="1"/>
    </xf>
    <xf numFmtId="164" fontId="9" fillId="0" borderId="50" xfId="0" applyNumberFormat="1" applyFont="1" applyFill="1" applyBorder="1" applyAlignment="1">
      <alignment horizontal="center" vertical="center"/>
    </xf>
    <xf numFmtId="0" fontId="9" fillId="3" borderId="18" xfId="0" applyFont="1" applyFill="1" applyBorder="1" applyAlignment="1">
      <alignment vertical="top" wrapText="1"/>
    </xf>
    <xf numFmtId="0" fontId="3" fillId="3" borderId="36" xfId="0" applyFont="1" applyFill="1" applyBorder="1" applyAlignment="1">
      <alignment horizontal="center" vertical="top" wrapText="1"/>
    </xf>
    <xf numFmtId="0" fontId="3" fillId="3" borderId="38" xfId="0" applyFont="1" applyFill="1" applyBorder="1" applyAlignment="1">
      <alignment horizontal="center" vertical="top" wrapText="1"/>
    </xf>
    <xf numFmtId="9" fontId="3" fillId="0" borderId="27" xfId="0" applyNumberFormat="1" applyFont="1" applyFill="1" applyBorder="1" applyAlignment="1">
      <alignment horizontal="center" vertical="top"/>
    </xf>
    <xf numFmtId="9" fontId="3" fillId="0" borderId="28" xfId="0" applyNumberFormat="1" applyFont="1" applyFill="1" applyBorder="1" applyAlignment="1">
      <alignment horizontal="center" vertical="top"/>
    </xf>
    <xf numFmtId="49" fontId="8" fillId="2" borderId="29" xfId="0" applyNumberFormat="1" applyFont="1" applyFill="1" applyBorder="1" applyAlignment="1">
      <alignment horizontal="center" vertical="top"/>
    </xf>
    <xf numFmtId="49" fontId="8" fillId="3" borderId="16" xfId="0" applyNumberFormat="1" applyFont="1" applyFill="1" applyBorder="1" applyAlignment="1">
      <alignment horizontal="center" vertical="top"/>
    </xf>
    <xf numFmtId="0" fontId="3" fillId="3" borderId="18" xfId="0" applyFont="1" applyFill="1" applyBorder="1" applyAlignment="1">
      <alignment horizontal="center" vertical="top" wrapText="1"/>
    </xf>
    <xf numFmtId="0" fontId="3" fillId="3" borderId="20" xfId="0" applyFont="1" applyFill="1" applyBorder="1" applyAlignment="1">
      <alignment horizontal="center" vertical="top" wrapText="1"/>
    </xf>
    <xf numFmtId="0" fontId="3" fillId="2" borderId="29" xfId="0" applyFont="1" applyFill="1" applyBorder="1" applyAlignment="1">
      <alignment vertical="top"/>
    </xf>
    <xf numFmtId="0" fontId="3" fillId="2" borderId="18" xfId="0" applyFont="1" applyFill="1" applyBorder="1" applyAlignment="1">
      <alignment vertical="top"/>
    </xf>
    <xf numFmtId="0" fontId="3" fillId="2" borderId="20" xfId="0" applyFont="1" applyFill="1" applyBorder="1" applyAlignment="1">
      <alignment vertical="top"/>
    </xf>
    <xf numFmtId="0" fontId="9" fillId="0" borderId="3" xfId="0" applyFont="1" applyFill="1" applyBorder="1" applyAlignment="1">
      <alignment vertical="top" wrapText="1"/>
    </xf>
    <xf numFmtId="0" fontId="3" fillId="0" borderId="9" xfId="0" applyNumberFormat="1" applyFont="1" applyFill="1" applyBorder="1" applyAlignment="1">
      <alignment horizontal="center" vertical="top"/>
    </xf>
    <xf numFmtId="0" fontId="3" fillId="0" borderId="10" xfId="0" applyNumberFormat="1" applyFont="1" applyFill="1" applyBorder="1" applyAlignment="1">
      <alignment horizontal="center" vertical="top"/>
    </xf>
    <xf numFmtId="49" fontId="9" fillId="2" borderId="34" xfId="0" applyNumberFormat="1" applyFont="1" applyFill="1" applyBorder="1" applyAlignment="1">
      <alignment horizontal="center" vertical="top"/>
    </xf>
    <xf numFmtId="0" fontId="3" fillId="0" borderId="27" xfId="0" applyNumberFormat="1" applyFont="1" applyFill="1" applyBorder="1" applyAlignment="1">
      <alignment horizontal="center" vertical="top"/>
    </xf>
    <xf numFmtId="0" fontId="3" fillId="0" borderId="28" xfId="0" applyNumberFormat="1" applyFont="1" applyFill="1" applyBorder="1" applyAlignment="1">
      <alignment horizontal="center" vertical="top"/>
    </xf>
    <xf numFmtId="0" fontId="9" fillId="0" borderId="53" xfId="0" applyFont="1" applyBorder="1" applyAlignment="1">
      <alignment horizontal="center" vertical="top"/>
    </xf>
    <xf numFmtId="49" fontId="8" fillId="3" borderId="27" xfId="0" applyNumberFormat="1" applyFont="1" applyFill="1" applyBorder="1" applyAlignment="1">
      <alignment horizontal="center" vertical="top"/>
    </xf>
    <xf numFmtId="0" fontId="3" fillId="3" borderId="37" xfId="0" applyFont="1" applyFill="1" applyBorder="1" applyAlignment="1">
      <alignment horizontal="center" vertical="top" wrapText="1"/>
    </xf>
    <xf numFmtId="49" fontId="8" fillId="6" borderId="1" xfId="0" applyNumberFormat="1" applyFont="1" applyFill="1" applyBorder="1" applyAlignment="1">
      <alignment horizontal="center" vertical="top"/>
    </xf>
    <xf numFmtId="0" fontId="10" fillId="0" borderId="0" xfId="0" applyFont="1" applyAlignment="1">
      <alignment vertical="top" wrapText="1"/>
    </xf>
    <xf numFmtId="0" fontId="10" fillId="0" borderId="0" xfId="0" applyFont="1" applyBorder="1" applyAlignment="1">
      <alignment horizontal="right" vertical="top" wrapText="1"/>
    </xf>
    <xf numFmtId="0" fontId="9" fillId="0" borderId="15" xfId="0" applyFont="1" applyBorder="1" applyAlignment="1">
      <alignment horizontal="center" vertical="top"/>
    </xf>
    <xf numFmtId="0" fontId="17" fillId="0" borderId="9" xfId="0" applyFont="1" applyFill="1" applyBorder="1" applyAlignment="1">
      <alignment horizontal="center" vertical="top"/>
    </xf>
    <xf numFmtId="0" fontId="17" fillId="0" borderId="10" xfId="0" applyFont="1" applyFill="1" applyBorder="1" applyAlignment="1">
      <alignment horizontal="center" vertical="top"/>
    </xf>
    <xf numFmtId="0" fontId="17" fillId="0" borderId="27" xfId="0" applyFont="1" applyFill="1" applyBorder="1" applyAlignment="1">
      <alignment horizontal="center" vertical="top"/>
    </xf>
    <xf numFmtId="0" fontId="17" fillId="0" borderId="28" xfId="0" applyFont="1" applyFill="1" applyBorder="1" applyAlignment="1">
      <alignment horizontal="center" vertical="top"/>
    </xf>
    <xf numFmtId="0" fontId="17" fillId="0" borderId="9" xfId="0" applyFont="1" applyFill="1" applyBorder="1" applyAlignment="1">
      <alignment horizontal="center" vertical="top" wrapText="1"/>
    </xf>
    <xf numFmtId="0" fontId="17" fillId="0" borderId="10" xfId="0" applyFont="1" applyFill="1" applyBorder="1" applyAlignment="1">
      <alignment horizontal="center" vertical="top" wrapText="1"/>
    </xf>
    <xf numFmtId="9" fontId="17" fillId="0" borderId="9" xfId="0" applyNumberFormat="1" applyFont="1" applyFill="1" applyBorder="1" applyAlignment="1">
      <alignment horizontal="center" vertical="top"/>
    </xf>
    <xf numFmtId="9" fontId="17" fillId="0" borderId="10" xfId="0" applyNumberFormat="1" applyFont="1" applyFill="1" applyBorder="1" applyAlignment="1">
      <alignment horizontal="center" vertical="top"/>
    </xf>
    <xf numFmtId="9" fontId="17" fillId="0" borderId="27" xfId="0" applyNumberFormat="1" applyFont="1" applyFill="1" applyBorder="1" applyAlignment="1">
      <alignment horizontal="center" vertical="top"/>
    </xf>
    <xf numFmtId="9" fontId="17" fillId="0" borderId="28" xfId="0" applyNumberFormat="1" applyFont="1" applyFill="1" applyBorder="1" applyAlignment="1">
      <alignment horizontal="center" vertical="top"/>
    </xf>
    <xf numFmtId="0" fontId="17" fillId="0" borderId="9" xfId="0" applyNumberFormat="1" applyFont="1" applyFill="1" applyBorder="1" applyAlignment="1">
      <alignment horizontal="center" vertical="top"/>
    </xf>
    <xf numFmtId="0" fontId="17" fillId="0" borderId="10" xfId="0" applyNumberFormat="1" applyFont="1" applyFill="1" applyBorder="1" applyAlignment="1">
      <alignment horizontal="center" vertical="top"/>
    </xf>
    <xf numFmtId="0" fontId="17" fillId="0" borderId="27" xfId="0" applyNumberFormat="1" applyFont="1" applyFill="1" applyBorder="1" applyAlignment="1">
      <alignment horizontal="center" vertical="top"/>
    </xf>
    <xf numFmtId="0" fontId="17" fillId="0" borderId="28" xfId="0" applyNumberFormat="1" applyFont="1" applyFill="1" applyBorder="1" applyAlignment="1">
      <alignment horizontal="center" vertical="top"/>
    </xf>
    <xf numFmtId="0" fontId="3" fillId="5" borderId="31" xfId="0" applyFont="1" applyFill="1" applyBorder="1" applyAlignment="1">
      <alignment horizontal="center" vertical="top"/>
    </xf>
    <xf numFmtId="0" fontId="3" fillId="5" borderId="32" xfId="0" applyFont="1" applyFill="1" applyBorder="1" applyAlignment="1">
      <alignment horizontal="center" vertical="top"/>
    </xf>
    <xf numFmtId="49" fontId="3" fillId="0" borderId="32" xfId="1" applyNumberFormat="1" applyFont="1" applyFill="1" applyBorder="1" applyAlignment="1">
      <alignment horizontal="center" vertical="top"/>
    </xf>
    <xf numFmtId="0" fontId="3" fillId="0" borderId="31" xfId="0" applyFont="1" applyFill="1" applyBorder="1" applyAlignment="1">
      <alignment horizontal="center" vertical="top" wrapText="1"/>
    </xf>
    <xf numFmtId="0" fontId="3" fillId="0" borderId="32"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0" borderId="10" xfId="0" applyFont="1" applyFill="1" applyBorder="1" applyAlignment="1">
      <alignment horizontal="center" vertical="top" wrapText="1"/>
    </xf>
    <xf numFmtId="0" fontId="3" fillId="0" borderId="31" xfId="0" applyFont="1" applyFill="1" applyBorder="1" applyAlignment="1">
      <alignment horizontal="center" vertical="top"/>
    </xf>
    <xf numFmtId="0" fontId="3" fillId="0" borderId="32" xfId="0" applyFont="1" applyFill="1" applyBorder="1" applyAlignment="1">
      <alignment horizontal="center" vertical="top"/>
    </xf>
    <xf numFmtId="164" fontId="16" fillId="0" borderId="21" xfId="0" applyNumberFormat="1" applyFont="1" applyFill="1" applyBorder="1" applyAlignment="1">
      <alignment horizontal="center" vertical="top"/>
    </xf>
    <xf numFmtId="9" fontId="5" fillId="0" borderId="27" xfId="0" applyNumberFormat="1" applyFont="1" applyFill="1" applyBorder="1" applyAlignment="1">
      <alignment horizontal="center" vertical="top"/>
    </xf>
    <xf numFmtId="9" fontId="5" fillId="0" borderId="28" xfId="0" applyNumberFormat="1" applyFont="1" applyFill="1" applyBorder="1" applyAlignment="1">
      <alignment horizontal="center" vertical="top"/>
    </xf>
    <xf numFmtId="0" fontId="19" fillId="4" borderId="40" xfId="0" applyFont="1" applyFill="1" applyBorder="1" applyAlignment="1">
      <alignment horizontal="center" vertical="top"/>
    </xf>
    <xf numFmtId="164" fontId="13" fillId="4" borderId="13" xfId="0" applyNumberFormat="1" applyFont="1" applyFill="1" applyBorder="1" applyAlignment="1">
      <alignment horizontal="center" vertical="top"/>
    </xf>
    <xf numFmtId="0" fontId="9" fillId="0" borderId="15" xfId="0" applyFont="1" applyFill="1" applyBorder="1" applyAlignment="1">
      <alignment horizontal="center" vertical="top" wrapText="1"/>
    </xf>
    <xf numFmtId="164" fontId="9" fillId="0" borderId="3" xfId="0" applyNumberFormat="1" applyFont="1" applyFill="1" applyBorder="1" applyAlignment="1">
      <alignment horizontal="center" vertical="center"/>
    </xf>
    <xf numFmtId="164" fontId="8" fillId="8" borderId="26" xfId="0" applyNumberFormat="1" applyFont="1" applyFill="1" applyBorder="1" applyAlignment="1">
      <alignment horizontal="center" vertical="top"/>
    </xf>
    <xf numFmtId="164" fontId="8" fillId="7" borderId="2" xfId="0" applyNumberFormat="1" applyFont="1" applyFill="1" applyBorder="1" applyAlignment="1">
      <alignment horizontal="center" vertical="top"/>
    </xf>
    <xf numFmtId="0" fontId="9" fillId="3" borderId="36" xfId="0" applyFont="1" applyFill="1" applyBorder="1" applyAlignment="1">
      <alignment vertical="top" wrapText="1"/>
    </xf>
    <xf numFmtId="0" fontId="3" fillId="5" borderId="9" xfId="0" applyFont="1" applyFill="1" applyBorder="1" applyAlignment="1">
      <alignment horizontal="center" vertical="top"/>
    </xf>
    <xf numFmtId="0" fontId="3" fillId="5" borderId="10" xfId="0" applyFont="1" applyFill="1" applyBorder="1" applyAlignment="1">
      <alignment horizontal="center" vertical="top"/>
    </xf>
    <xf numFmtId="49" fontId="8" fillId="3" borderId="4" xfId="0" applyNumberFormat="1" applyFont="1" applyFill="1" applyBorder="1" applyAlignment="1">
      <alignment horizontal="center" vertical="top"/>
    </xf>
    <xf numFmtId="49" fontId="8" fillId="2" borderId="3" xfId="0" applyNumberFormat="1" applyFont="1" applyFill="1" applyBorder="1" applyAlignment="1">
      <alignment horizontal="center" vertical="top"/>
    </xf>
    <xf numFmtId="49" fontId="8" fillId="2" borderId="30" xfId="0" applyNumberFormat="1" applyFont="1" applyFill="1" applyBorder="1" applyAlignment="1">
      <alignment horizontal="center" vertical="top"/>
    </xf>
    <xf numFmtId="49" fontId="8" fillId="2" borderId="34" xfId="0" applyNumberFormat="1" applyFont="1" applyFill="1" applyBorder="1" applyAlignment="1">
      <alignment horizontal="center" vertical="top"/>
    </xf>
    <xf numFmtId="49" fontId="8" fillId="3" borderId="31" xfId="0" applyNumberFormat="1" applyFont="1" applyFill="1" applyBorder="1" applyAlignment="1">
      <alignment horizontal="center" vertical="top"/>
    </xf>
    <xf numFmtId="49" fontId="8" fillId="3" borderId="27" xfId="0" applyNumberFormat="1" applyFont="1" applyFill="1" applyBorder="1" applyAlignment="1">
      <alignment horizontal="center" vertical="top"/>
    </xf>
    <xf numFmtId="49" fontId="8" fillId="0" borderId="31" xfId="0" applyNumberFormat="1" applyFont="1" applyBorder="1" applyAlignment="1">
      <alignment horizontal="center" vertical="top"/>
    </xf>
    <xf numFmtId="49" fontId="8" fillId="0" borderId="27" xfId="0" applyNumberFormat="1" applyFont="1" applyBorder="1" applyAlignment="1">
      <alignment horizontal="center" vertical="top"/>
    </xf>
    <xf numFmtId="0" fontId="15" fillId="4" borderId="5" xfId="0" applyFont="1" applyFill="1" applyBorder="1" applyAlignment="1">
      <alignment horizontal="center" vertical="top"/>
    </xf>
    <xf numFmtId="0" fontId="17" fillId="0" borderId="27" xfId="0" applyFont="1" applyFill="1" applyBorder="1" applyAlignment="1">
      <alignment horizontal="center" vertical="top" wrapText="1"/>
    </xf>
    <xf numFmtId="0" fontId="17" fillId="0" borderId="28" xfId="0" applyFont="1" applyFill="1" applyBorder="1" applyAlignment="1">
      <alignment horizontal="center" vertical="top" wrapText="1"/>
    </xf>
    <xf numFmtId="49" fontId="8" fillId="2" borderId="60" xfId="0" applyNumberFormat="1" applyFont="1" applyFill="1" applyBorder="1" applyAlignment="1">
      <alignment horizontal="center" vertical="top"/>
    </xf>
    <xf numFmtId="49" fontId="8" fillId="2" borderId="37" xfId="0" applyNumberFormat="1" applyFont="1" applyFill="1" applyBorder="1" applyAlignment="1">
      <alignment horizontal="center" vertical="top"/>
    </xf>
    <xf numFmtId="0" fontId="3" fillId="0" borderId="60" xfId="0" applyFont="1" applyBorder="1" applyAlignment="1">
      <alignment vertical="top"/>
    </xf>
    <xf numFmtId="0" fontId="3" fillId="0" borderId="72" xfId="0" applyFont="1" applyBorder="1" applyAlignment="1">
      <alignment vertical="top"/>
    </xf>
    <xf numFmtId="0" fontId="3" fillId="0" borderId="37" xfId="0" applyFont="1" applyBorder="1" applyAlignment="1">
      <alignment vertical="top"/>
    </xf>
    <xf numFmtId="0" fontId="3" fillId="0" borderId="38" xfId="0" applyFont="1" applyBorder="1" applyAlignment="1">
      <alignment vertical="top"/>
    </xf>
    <xf numFmtId="0" fontId="3" fillId="0" borderId="43" xfId="0" applyFont="1" applyBorder="1" applyAlignment="1">
      <alignment vertical="top"/>
    </xf>
    <xf numFmtId="0" fontId="3" fillId="0" borderId="39" xfId="0" applyFont="1" applyBorder="1" applyAlignment="1">
      <alignment vertical="top"/>
    </xf>
    <xf numFmtId="0" fontId="17" fillId="0" borderId="4" xfId="0" applyFont="1" applyFill="1" applyBorder="1" applyAlignment="1">
      <alignment horizontal="center" vertical="top" wrapText="1"/>
    </xf>
    <xf numFmtId="0" fontId="3" fillId="0" borderId="20" xfId="0" applyFont="1" applyBorder="1" applyAlignment="1">
      <alignment vertical="top"/>
    </xf>
    <xf numFmtId="0" fontId="3" fillId="0" borderId="29" xfId="0" applyFont="1" applyBorder="1" applyAlignment="1">
      <alignment vertical="top"/>
    </xf>
    <xf numFmtId="164" fontId="13" fillId="0" borderId="29" xfId="0" applyNumberFormat="1" applyFont="1" applyBorder="1" applyAlignment="1">
      <alignment horizontal="center" vertical="center"/>
    </xf>
    <xf numFmtId="164" fontId="13" fillId="0" borderId="19" xfId="0" applyNumberFormat="1" applyFont="1" applyBorder="1" applyAlignment="1">
      <alignment horizontal="center" vertical="center"/>
    </xf>
    <xf numFmtId="164" fontId="16" fillId="0" borderId="70" xfId="0" applyNumberFormat="1" applyFont="1" applyBorder="1" applyAlignment="1">
      <alignment horizontal="center" vertical="top"/>
    </xf>
    <xf numFmtId="164" fontId="16" fillId="0" borderId="73" xfId="0" applyNumberFormat="1" applyFont="1" applyBorder="1" applyAlignment="1">
      <alignment horizontal="center" vertical="top"/>
    </xf>
    <xf numFmtId="164" fontId="16" fillId="0" borderId="67" xfId="0" applyNumberFormat="1" applyFont="1" applyBorder="1" applyAlignment="1">
      <alignment horizontal="center" vertical="top"/>
    </xf>
    <xf numFmtId="164" fontId="16" fillId="0" borderId="48" xfId="0" applyNumberFormat="1" applyFont="1" applyBorder="1" applyAlignment="1">
      <alignment horizontal="center" vertical="top"/>
    </xf>
    <xf numFmtId="164" fontId="16" fillId="0" borderId="74" xfId="0" applyNumberFormat="1" applyFont="1" applyBorder="1" applyAlignment="1">
      <alignment horizontal="center" vertical="top"/>
    </xf>
    <xf numFmtId="164" fontId="16" fillId="0" borderId="5" xfId="0" applyNumberFormat="1" applyFont="1" applyBorder="1" applyAlignment="1">
      <alignment horizontal="center" vertical="top"/>
    </xf>
    <xf numFmtId="164" fontId="13" fillId="9" borderId="29" xfId="0" applyNumberFormat="1" applyFont="1" applyFill="1" applyBorder="1" applyAlignment="1">
      <alignment horizontal="center" vertical="top"/>
    </xf>
    <xf numFmtId="164" fontId="13" fillId="9" borderId="19" xfId="0" applyNumberFormat="1" applyFont="1" applyFill="1" applyBorder="1" applyAlignment="1">
      <alignment horizontal="center" vertical="top"/>
    </xf>
    <xf numFmtId="164" fontId="13" fillId="4" borderId="29" xfId="0" applyNumberFormat="1" applyFont="1" applyFill="1" applyBorder="1" applyAlignment="1">
      <alignment horizontal="center" vertical="top"/>
    </xf>
    <xf numFmtId="164" fontId="13" fillId="4" borderId="19" xfId="0" applyNumberFormat="1" applyFont="1" applyFill="1" applyBorder="1" applyAlignment="1">
      <alignment horizontal="center" vertical="top"/>
    </xf>
    <xf numFmtId="164" fontId="8" fillId="4" borderId="7" xfId="0" applyNumberFormat="1" applyFont="1" applyFill="1" applyBorder="1" applyAlignment="1">
      <alignment horizontal="center" vertical="center"/>
    </xf>
    <xf numFmtId="49" fontId="8" fillId="2" borderId="3" xfId="0" applyNumberFormat="1" applyFont="1" applyFill="1" applyBorder="1" applyAlignment="1">
      <alignment horizontal="center" vertical="top"/>
    </xf>
    <xf numFmtId="49" fontId="8" fillId="0" borderId="9" xfId="0" applyNumberFormat="1" applyFont="1" applyBorder="1" applyAlignment="1">
      <alignment horizontal="center" vertical="top"/>
    </xf>
    <xf numFmtId="49" fontId="7" fillId="0" borderId="43" xfId="0" applyNumberFormat="1" applyFont="1" applyBorder="1" applyAlignment="1">
      <alignment horizontal="center" vertical="top"/>
    </xf>
    <xf numFmtId="49" fontId="8" fillId="3" borderId="4" xfId="0" applyNumberFormat="1" applyFont="1" applyFill="1" applyBorder="1" applyAlignment="1">
      <alignment horizontal="center" vertical="top"/>
    </xf>
    <xf numFmtId="164" fontId="8" fillId="3" borderId="1" xfId="0" applyNumberFormat="1" applyFont="1" applyFill="1" applyBorder="1" applyAlignment="1">
      <alignment horizontal="center" vertical="center"/>
    </xf>
    <xf numFmtId="0" fontId="17" fillId="0" borderId="0" xfId="0" applyFont="1" applyBorder="1" applyAlignment="1">
      <alignment vertical="top"/>
    </xf>
    <xf numFmtId="0" fontId="3" fillId="0" borderId="4" xfId="0" applyFont="1" applyFill="1" applyBorder="1" applyAlignment="1">
      <alignment horizontal="center" vertical="top" wrapText="1"/>
    </xf>
    <xf numFmtId="164" fontId="8" fillId="2" borderId="16" xfId="0" applyNumberFormat="1" applyFont="1" applyFill="1" applyBorder="1" applyAlignment="1">
      <alignment horizontal="center" vertical="top"/>
    </xf>
    <xf numFmtId="164" fontId="8" fillId="3" borderId="55" xfId="0" applyNumberFormat="1" applyFont="1" applyFill="1" applyBorder="1" applyAlignment="1">
      <alignment horizontal="center" vertical="top"/>
    </xf>
    <xf numFmtId="164" fontId="8" fillId="2" borderId="71" xfId="0" applyNumberFormat="1" applyFont="1" applyFill="1" applyBorder="1" applyAlignment="1">
      <alignment horizontal="center" vertical="top"/>
    </xf>
    <xf numFmtId="49" fontId="8" fillId="2" borderId="30" xfId="0" applyNumberFormat="1" applyFont="1" applyFill="1" applyBorder="1" applyAlignment="1">
      <alignment horizontal="center" vertical="top" wrapText="1"/>
    </xf>
    <xf numFmtId="0" fontId="12" fillId="0" borderId="0" xfId="0" applyFont="1" applyAlignment="1">
      <alignment horizontal="center" wrapText="1"/>
    </xf>
    <xf numFmtId="0" fontId="0" fillId="0" borderId="0" xfId="0"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11" fillId="0" borderId="0" xfId="0" applyFont="1" applyAlignment="1">
      <alignment horizontal="left" vertical="top"/>
    </xf>
    <xf numFmtId="0" fontId="11" fillId="0" borderId="0" xfId="0" applyFont="1" applyBorder="1" applyAlignment="1">
      <alignment horizontal="left" vertical="top"/>
    </xf>
    <xf numFmtId="0" fontId="11" fillId="0" borderId="0" xfId="0" applyFont="1" applyBorder="1" applyAlignment="1">
      <alignment horizontal="left" vertical="top" wrapText="1"/>
    </xf>
    <xf numFmtId="0" fontId="20" fillId="0" borderId="0" xfId="0" applyFont="1" applyAlignment="1">
      <alignment horizontal="left" vertical="center"/>
    </xf>
    <xf numFmtId="0" fontId="20" fillId="0" borderId="0" xfId="0" applyFont="1" applyAlignment="1">
      <alignment horizontal="left" vertical="center" wrapText="1"/>
    </xf>
    <xf numFmtId="0" fontId="11" fillId="0" borderId="0" xfId="0" applyFont="1" applyAlignment="1">
      <alignment horizontal="left" vertical="center"/>
    </xf>
    <xf numFmtId="0" fontId="11" fillId="0" borderId="0" xfId="0" applyFont="1" applyAlignment="1">
      <alignment horizontal="left" vertical="center" wrapText="1"/>
    </xf>
    <xf numFmtId="0" fontId="0" fillId="0" borderId="0" xfId="0" applyAlignment="1">
      <alignment horizontal="left" vertical="center"/>
    </xf>
    <xf numFmtId="0" fontId="9" fillId="0" borderId="30" xfId="0" applyFont="1" applyFill="1" applyBorder="1" applyAlignment="1">
      <alignment vertical="top" wrapText="1"/>
    </xf>
    <xf numFmtId="49" fontId="8" fillId="2" borderId="30" xfId="0" applyNumberFormat="1" applyFont="1" applyFill="1" applyBorder="1" applyAlignment="1">
      <alignment horizontal="center" vertical="top"/>
    </xf>
    <xf numFmtId="49" fontId="8" fillId="2" borderId="34" xfId="0" applyNumberFormat="1" applyFont="1" applyFill="1" applyBorder="1" applyAlignment="1">
      <alignment horizontal="center" vertical="top"/>
    </xf>
    <xf numFmtId="0" fontId="9" fillId="0" borderId="57" xfId="0" applyFont="1" applyFill="1" applyBorder="1" applyAlignment="1">
      <alignment vertical="top" wrapText="1"/>
    </xf>
    <xf numFmtId="164" fontId="9" fillId="0" borderId="4" xfId="0" applyNumberFormat="1" applyFont="1" applyFill="1" applyBorder="1" applyAlignment="1">
      <alignment horizontal="center" vertical="top"/>
    </xf>
    <xf numFmtId="0" fontId="9" fillId="0" borderId="15" xfId="0" applyFont="1" applyFill="1" applyBorder="1" applyAlignment="1">
      <alignment horizontal="center" vertical="top"/>
    </xf>
    <xf numFmtId="0" fontId="9" fillId="0" borderId="48" xfId="0" applyFont="1" applyFill="1" applyBorder="1" applyAlignment="1">
      <alignment horizontal="center" vertical="top"/>
    </xf>
    <xf numFmtId="0" fontId="9" fillId="0" borderId="73" xfId="0" applyFont="1" applyFill="1" applyBorder="1" applyAlignment="1">
      <alignment horizontal="center" vertical="top"/>
    </xf>
    <xf numFmtId="164" fontId="9" fillId="0" borderId="47" xfId="0" applyNumberFormat="1" applyFont="1" applyFill="1" applyBorder="1" applyAlignment="1">
      <alignment horizontal="center" vertical="top"/>
    </xf>
    <xf numFmtId="164" fontId="9" fillId="0" borderId="64" xfId="0" applyNumberFormat="1" applyFont="1" applyFill="1" applyBorder="1" applyAlignment="1">
      <alignment horizontal="center" vertical="top"/>
    </xf>
    <xf numFmtId="0" fontId="9" fillId="0" borderId="48" xfId="0" applyFont="1" applyBorder="1" applyAlignment="1">
      <alignment horizontal="center" vertical="top"/>
    </xf>
    <xf numFmtId="164" fontId="9" fillId="0" borderId="33" xfId="0" applyNumberFormat="1" applyFont="1" applyFill="1" applyBorder="1" applyAlignment="1">
      <alignment horizontal="center" vertical="top"/>
    </xf>
    <xf numFmtId="49" fontId="7" fillId="0" borderId="4" xfId="0" applyNumberFormat="1" applyFont="1" applyBorder="1" applyAlignment="1">
      <alignment horizontal="center" vertical="top" wrapText="1"/>
    </xf>
    <xf numFmtId="0" fontId="10" fillId="0" borderId="4" xfId="0" applyFont="1" applyBorder="1" applyAlignment="1">
      <alignment horizontal="center" vertical="top" wrapText="1"/>
    </xf>
    <xf numFmtId="0" fontId="10" fillId="0" borderId="35" xfId="0" applyFont="1" applyBorder="1" applyAlignment="1">
      <alignment horizontal="center" vertical="top" wrapText="1"/>
    </xf>
    <xf numFmtId="164" fontId="13" fillId="4" borderId="65" xfId="0" applyNumberFormat="1" applyFont="1" applyFill="1" applyBorder="1" applyAlignment="1">
      <alignment horizontal="center" vertical="top"/>
    </xf>
    <xf numFmtId="0" fontId="9" fillId="0" borderId="24" xfId="0" applyFont="1" applyFill="1" applyBorder="1" applyAlignment="1">
      <alignment horizontal="center" vertical="top"/>
    </xf>
    <xf numFmtId="0" fontId="15" fillId="4" borderId="48" xfId="0" applyFont="1" applyFill="1" applyBorder="1" applyAlignment="1">
      <alignment horizontal="center" vertical="top"/>
    </xf>
    <xf numFmtId="164" fontId="9" fillId="0" borderId="66" xfId="0" applyNumberFormat="1" applyFont="1" applyFill="1" applyBorder="1" applyAlignment="1">
      <alignment horizontal="center" vertical="top"/>
    </xf>
    <xf numFmtId="164" fontId="8" fillId="4" borderId="47" xfId="0" applyNumberFormat="1" applyFont="1" applyFill="1" applyBorder="1" applyAlignment="1">
      <alignment horizontal="center" vertical="top"/>
    </xf>
    <xf numFmtId="49" fontId="9" fillId="0" borderId="43" xfId="0" applyNumberFormat="1" applyFont="1" applyBorder="1" applyAlignment="1">
      <alignment horizontal="center" vertical="top"/>
    </xf>
    <xf numFmtId="49" fontId="9" fillId="0" borderId="33" xfId="0" applyNumberFormat="1" applyFont="1" applyBorder="1" applyAlignment="1">
      <alignment horizontal="center" vertical="top" wrapText="1"/>
    </xf>
    <xf numFmtId="0" fontId="22" fillId="0" borderId="4" xfId="0" applyFont="1" applyBorder="1" applyAlignment="1">
      <alignment horizontal="center" vertical="top" wrapText="1"/>
    </xf>
    <xf numFmtId="0" fontId="22" fillId="0" borderId="44" xfId="0" applyFont="1" applyBorder="1" applyAlignment="1">
      <alignment horizontal="center" vertical="top" wrapText="1"/>
    </xf>
    <xf numFmtId="164" fontId="9" fillId="0" borderId="62" xfId="0" applyNumberFormat="1" applyFont="1" applyBorder="1" applyAlignment="1">
      <alignment horizontal="center" vertical="center"/>
    </xf>
    <xf numFmtId="164" fontId="9" fillId="0" borderId="43" xfId="0" applyNumberFormat="1" applyFont="1" applyBorder="1" applyAlignment="1">
      <alignment horizontal="center" vertical="center"/>
    </xf>
    <xf numFmtId="164" fontId="8" fillId="4" borderId="63" xfId="0" applyNumberFormat="1" applyFont="1" applyFill="1" applyBorder="1" applyAlignment="1">
      <alignment horizontal="center" vertical="center"/>
    </xf>
    <xf numFmtId="164" fontId="9" fillId="0" borderId="51" xfId="0" applyNumberFormat="1" applyFont="1" applyBorder="1" applyAlignment="1">
      <alignment horizontal="center" vertical="center"/>
    </xf>
    <xf numFmtId="164" fontId="9" fillId="0" borderId="39" xfId="0" applyNumberFormat="1" applyFont="1" applyBorder="1" applyAlignment="1">
      <alignment horizontal="center" vertical="center"/>
    </xf>
    <xf numFmtId="164" fontId="8" fillId="4" borderId="26" xfId="0" applyNumberFormat="1" applyFont="1" applyFill="1" applyBorder="1" applyAlignment="1">
      <alignment horizontal="center" vertical="center"/>
    </xf>
    <xf numFmtId="164" fontId="9" fillId="0" borderId="24" xfId="0" applyNumberFormat="1" applyFont="1" applyBorder="1" applyAlignment="1">
      <alignment horizontal="center" vertical="center"/>
    </xf>
    <xf numFmtId="164" fontId="9" fillId="0" borderId="15" xfId="0" applyNumberFormat="1" applyFont="1" applyBorder="1" applyAlignment="1">
      <alignment horizontal="center" vertical="center"/>
    </xf>
    <xf numFmtId="164" fontId="8" fillId="4" borderId="11" xfId="0" applyNumberFormat="1" applyFont="1" applyFill="1" applyBorder="1" applyAlignment="1">
      <alignment horizontal="center" vertical="center"/>
    </xf>
    <xf numFmtId="164" fontId="9" fillId="0" borderId="62" xfId="0" applyNumberFormat="1" applyFont="1" applyFill="1" applyBorder="1" applyAlignment="1">
      <alignment horizontal="center" vertical="center"/>
    </xf>
    <xf numFmtId="164" fontId="9" fillId="0" borderId="24" xfId="0" applyNumberFormat="1" applyFont="1" applyFill="1" applyBorder="1" applyAlignment="1">
      <alignment horizontal="center" vertical="center"/>
    </xf>
    <xf numFmtId="164" fontId="9" fillId="0" borderId="43" xfId="0" applyNumberFormat="1" applyFont="1" applyFill="1" applyBorder="1" applyAlignment="1">
      <alignment horizontal="center" vertical="center"/>
    </xf>
    <xf numFmtId="164" fontId="9" fillId="0" borderId="15" xfId="0" applyNumberFormat="1" applyFont="1" applyFill="1" applyBorder="1" applyAlignment="1">
      <alignment horizontal="center" vertical="center"/>
    </xf>
    <xf numFmtId="164" fontId="8" fillId="4" borderId="74" xfId="0" applyNumberFormat="1" applyFont="1" applyFill="1" applyBorder="1" applyAlignment="1">
      <alignment horizontal="center" vertical="center"/>
    </xf>
    <xf numFmtId="164" fontId="8" fillId="4" borderId="5" xfId="0" applyNumberFormat="1" applyFont="1" applyFill="1" applyBorder="1" applyAlignment="1">
      <alignment horizontal="center" vertical="center"/>
    </xf>
    <xf numFmtId="164" fontId="9" fillId="0" borderId="62" xfId="0" applyNumberFormat="1" applyFont="1" applyFill="1" applyBorder="1" applyAlignment="1">
      <alignment horizontal="center" vertical="top"/>
    </xf>
    <xf numFmtId="164" fontId="9" fillId="0" borderId="43" xfId="0" applyNumberFormat="1" applyFont="1" applyFill="1" applyBorder="1" applyAlignment="1">
      <alignment horizontal="center" vertical="top"/>
    </xf>
    <xf numFmtId="164" fontId="8" fillId="4" borderId="63" xfId="0" applyNumberFormat="1" applyFont="1" applyFill="1" applyBorder="1" applyAlignment="1">
      <alignment horizontal="center" vertical="top"/>
    </xf>
    <xf numFmtId="164" fontId="16" fillId="0" borderId="24" xfId="0" applyNumberFormat="1" applyFont="1" applyFill="1" applyBorder="1" applyAlignment="1">
      <alignment horizontal="center" vertical="top"/>
    </xf>
    <xf numFmtId="164" fontId="16" fillId="0" borderId="15" xfId="0" applyNumberFormat="1" applyFont="1" applyFill="1" applyBorder="1" applyAlignment="1">
      <alignment horizontal="center" vertical="top"/>
    </xf>
    <xf numFmtId="164" fontId="8" fillId="4" borderId="11" xfId="0" applyNumberFormat="1" applyFont="1" applyFill="1" applyBorder="1" applyAlignment="1">
      <alignment horizontal="center" vertical="top"/>
    </xf>
    <xf numFmtId="164" fontId="9" fillId="0" borderId="24" xfId="0" applyNumberFormat="1" applyFont="1" applyFill="1" applyBorder="1" applyAlignment="1">
      <alignment horizontal="center" vertical="top"/>
    </xf>
    <xf numFmtId="164" fontId="8" fillId="3" borderId="29" xfId="0" applyNumberFormat="1" applyFont="1" applyFill="1" applyBorder="1" applyAlignment="1">
      <alignment horizontal="center" vertical="top"/>
    </xf>
    <xf numFmtId="164" fontId="13" fillId="4" borderId="63" xfId="0" applyNumberFormat="1" applyFont="1" applyFill="1" applyBorder="1" applyAlignment="1">
      <alignment horizontal="center" vertical="top"/>
    </xf>
    <xf numFmtId="164" fontId="13" fillId="4" borderId="11" xfId="0" applyNumberFormat="1" applyFont="1" applyFill="1" applyBorder="1" applyAlignment="1">
      <alignment horizontal="center" vertical="top"/>
    </xf>
    <xf numFmtId="164" fontId="16" fillId="0" borderId="23" xfId="0" applyNumberFormat="1" applyFont="1" applyFill="1" applyBorder="1" applyAlignment="1">
      <alignment horizontal="center" vertical="top"/>
    </xf>
    <xf numFmtId="164" fontId="8" fillId="4" borderId="14" xfId="0" applyNumberFormat="1" applyFont="1" applyFill="1" applyBorder="1" applyAlignment="1">
      <alignment horizontal="center" vertical="top"/>
    </xf>
    <xf numFmtId="164" fontId="8" fillId="3" borderId="16" xfId="0" applyNumberFormat="1" applyFont="1" applyFill="1" applyBorder="1" applyAlignment="1">
      <alignment horizontal="center" vertical="top"/>
    </xf>
    <xf numFmtId="164" fontId="9" fillId="0" borderId="23" xfId="0" applyNumberFormat="1" applyFont="1" applyFill="1" applyBorder="1" applyAlignment="1">
      <alignment horizontal="center" vertical="top"/>
    </xf>
    <xf numFmtId="164" fontId="9" fillId="0" borderId="0" xfId="0" applyNumberFormat="1" applyFont="1" applyFill="1" applyBorder="1" applyAlignment="1">
      <alignment horizontal="center" vertical="top"/>
    </xf>
    <xf numFmtId="164" fontId="8" fillId="8" borderId="14" xfId="0" applyNumberFormat="1" applyFont="1" applyFill="1" applyBorder="1" applyAlignment="1">
      <alignment horizontal="center" vertical="top"/>
    </xf>
    <xf numFmtId="164" fontId="13" fillId="4" borderId="48" xfId="0" applyNumberFormat="1" applyFont="1" applyFill="1" applyBorder="1" applyAlignment="1">
      <alignment horizontal="center" vertical="top"/>
    </xf>
    <xf numFmtId="164" fontId="8" fillId="8" borderId="11" xfId="0" applyNumberFormat="1" applyFont="1" applyFill="1" applyBorder="1" applyAlignment="1">
      <alignment horizontal="center" vertical="top"/>
    </xf>
    <xf numFmtId="164" fontId="9" fillId="0" borderId="75" xfId="0" applyNumberFormat="1" applyFont="1" applyFill="1" applyBorder="1" applyAlignment="1">
      <alignment horizontal="center" vertical="top"/>
    </xf>
    <xf numFmtId="164" fontId="9" fillId="0" borderId="65" xfId="0" applyNumberFormat="1" applyFont="1" applyFill="1" applyBorder="1" applyAlignment="1">
      <alignment horizontal="center" vertical="top"/>
    </xf>
    <xf numFmtId="164" fontId="9" fillId="0" borderId="53" xfId="0" applyNumberFormat="1" applyFont="1" applyFill="1" applyBorder="1" applyAlignment="1">
      <alignment horizontal="center" vertical="top"/>
    </xf>
    <xf numFmtId="164" fontId="9" fillId="0" borderId="48" xfId="0" applyNumberFormat="1" applyFont="1" applyFill="1" applyBorder="1" applyAlignment="1">
      <alignment horizontal="center" vertical="top"/>
    </xf>
    <xf numFmtId="0" fontId="9" fillId="0" borderId="12" xfId="0" applyFont="1" applyBorder="1" applyAlignment="1">
      <alignment horizontal="center" vertical="center" textRotation="90"/>
    </xf>
    <xf numFmtId="0" fontId="9" fillId="0" borderId="59" xfId="0" applyFont="1" applyBorder="1" applyAlignment="1">
      <alignment horizontal="center" vertical="center" textRotation="90"/>
    </xf>
    <xf numFmtId="164" fontId="9" fillId="0" borderId="15" xfId="0" applyNumberFormat="1" applyFont="1" applyFill="1" applyBorder="1" applyAlignment="1">
      <alignment horizontal="center" vertical="top"/>
    </xf>
    <xf numFmtId="164" fontId="8" fillId="4" borderId="65" xfId="0" applyNumberFormat="1" applyFont="1" applyFill="1" applyBorder="1" applyAlignment="1">
      <alignment horizontal="center" vertical="top"/>
    </xf>
    <xf numFmtId="164" fontId="16" fillId="0" borderId="47" xfId="0" applyNumberFormat="1" applyFont="1" applyFill="1" applyBorder="1" applyAlignment="1">
      <alignment horizontal="center" vertical="top"/>
    </xf>
    <xf numFmtId="49" fontId="8" fillId="2" borderId="30" xfId="0" applyNumberFormat="1" applyFont="1" applyFill="1" applyBorder="1" applyAlignment="1">
      <alignment horizontal="center" vertical="top"/>
    </xf>
    <xf numFmtId="49" fontId="8" fillId="2" borderId="34" xfId="0" applyNumberFormat="1" applyFont="1" applyFill="1" applyBorder="1" applyAlignment="1">
      <alignment horizontal="center" vertical="top"/>
    </xf>
    <xf numFmtId="49" fontId="8" fillId="3" borderId="4" xfId="0" applyNumberFormat="1" applyFont="1" applyFill="1" applyBorder="1" applyAlignment="1">
      <alignment horizontal="center" vertical="top"/>
    </xf>
    <xf numFmtId="49" fontId="8" fillId="2" borderId="3" xfId="0" applyNumberFormat="1" applyFont="1" applyFill="1" applyBorder="1" applyAlignment="1">
      <alignment horizontal="center" vertical="top"/>
    </xf>
    <xf numFmtId="0" fontId="9" fillId="0" borderId="73" xfId="0" applyFont="1" applyFill="1" applyBorder="1" applyAlignment="1">
      <alignment horizontal="center" vertical="top" wrapText="1"/>
    </xf>
    <xf numFmtId="164" fontId="9" fillId="0" borderId="69" xfId="0" applyNumberFormat="1" applyFont="1" applyFill="1" applyBorder="1" applyAlignment="1">
      <alignment horizontal="center" vertical="center"/>
    </xf>
    <xf numFmtId="164" fontId="9" fillId="0" borderId="70" xfId="0" applyNumberFormat="1" applyFont="1" applyFill="1" applyBorder="1" applyAlignment="1">
      <alignment horizontal="center" vertical="center"/>
    </xf>
    <xf numFmtId="164" fontId="9" fillId="0" borderId="73" xfId="0" applyNumberFormat="1" applyFont="1" applyFill="1" applyBorder="1" applyAlignment="1">
      <alignment horizontal="center" vertical="center"/>
    </xf>
    <xf numFmtId="49" fontId="16" fillId="0" borderId="27" xfId="0" applyNumberFormat="1" applyFont="1" applyBorder="1" applyAlignment="1">
      <alignment horizontal="center" vertical="top"/>
    </xf>
    <xf numFmtId="49" fontId="13" fillId="0" borderId="9" xfId="0" applyNumberFormat="1" applyFont="1" applyBorder="1" applyAlignment="1">
      <alignment horizontal="center" vertical="top"/>
    </xf>
    <xf numFmtId="0" fontId="16" fillId="0" borderId="52" xfId="0" applyFont="1" applyFill="1" applyBorder="1" applyAlignment="1">
      <alignment horizontal="center" vertical="top"/>
    </xf>
    <xf numFmtId="164" fontId="16" fillId="0" borderId="69" xfId="0" applyNumberFormat="1" applyFont="1" applyFill="1" applyBorder="1" applyAlignment="1">
      <alignment horizontal="center" vertical="top"/>
    </xf>
    <xf numFmtId="164" fontId="16" fillId="0" borderId="70" xfId="0" applyNumberFormat="1" applyFont="1" applyFill="1" applyBorder="1" applyAlignment="1">
      <alignment horizontal="center" vertical="top"/>
    </xf>
    <xf numFmtId="164" fontId="16" fillId="0" borderId="73" xfId="0" applyNumberFormat="1" applyFont="1" applyFill="1" applyBorder="1" applyAlignment="1">
      <alignment horizontal="center" vertical="top"/>
    </xf>
    <xf numFmtId="1" fontId="5" fillId="0" borderId="9" xfId="0" applyNumberFormat="1" applyFont="1" applyFill="1" applyBorder="1" applyAlignment="1">
      <alignment horizontal="center" vertical="top"/>
    </xf>
    <xf numFmtId="49" fontId="5" fillId="0" borderId="10" xfId="0" applyNumberFormat="1" applyFont="1" applyFill="1" applyBorder="1" applyAlignment="1">
      <alignment horizontal="center" vertical="top"/>
    </xf>
    <xf numFmtId="0" fontId="23" fillId="0" borderId="60" xfId="0" applyFont="1" applyBorder="1" applyAlignment="1">
      <alignment horizontal="center" vertical="center" wrapText="1"/>
    </xf>
    <xf numFmtId="0" fontId="23" fillId="0" borderId="31"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12" fillId="0" borderId="19" xfId="0" applyFont="1" applyBorder="1" applyAlignment="1">
      <alignment horizontal="center" vertical="top" wrapText="1"/>
    </xf>
    <xf numFmtId="0" fontId="12" fillId="0" borderId="20" xfId="0" applyFont="1" applyBorder="1" applyAlignment="1">
      <alignment vertical="top" wrapText="1"/>
    </xf>
    <xf numFmtId="0" fontId="12" fillId="0" borderId="53" xfId="0" applyFont="1" applyBorder="1" applyAlignment="1">
      <alignment horizontal="center" vertical="top" wrapText="1"/>
    </xf>
    <xf numFmtId="0" fontId="11" fillId="0" borderId="72" xfId="0" applyFont="1" applyBorder="1" applyAlignment="1">
      <alignment vertical="top" wrapText="1"/>
    </xf>
    <xf numFmtId="0" fontId="12" fillId="0" borderId="15" xfId="0" applyFont="1" applyBorder="1" applyAlignment="1">
      <alignment horizontal="center" vertical="top" wrapText="1"/>
    </xf>
    <xf numFmtId="0" fontId="11" fillId="0" borderId="39" xfId="0" applyFont="1" applyBorder="1" applyAlignment="1">
      <alignment vertical="top" wrapText="1"/>
    </xf>
    <xf numFmtId="0" fontId="12" fillId="0" borderId="41" xfId="0" applyFont="1" applyBorder="1" applyAlignment="1">
      <alignment horizontal="center" vertical="top" wrapText="1"/>
    </xf>
    <xf numFmtId="0" fontId="11" fillId="0" borderId="38" xfId="0" applyFont="1" applyBorder="1" applyAlignment="1">
      <alignment vertical="top" wrapText="1"/>
    </xf>
    <xf numFmtId="49" fontId="8" fillId="2" borderId="30" xfId="0" applyNumberFormat="1" applyFont="1" applyFill="1" applyBorder="1" applyAlignment="1">
      <alignment horizontal="center" vertical="top"/>
    </xf>
    <xf numFmtId="49" fontId="8" fillId="2" borderId="34" xfId="0" applyNumberFormat="1" applyFont="1" applyFill="1" applyBorder="1" applyAlignment="1">
      <alignment horizontal="center" vertical="top"/>
    </xf>
    <xf numFmtId="49" fontId="8" fillId="3" borderId="31" xfId="0" applyNumberFormat="1" applyFont="1" applyFill="1" applyBorder="1" applyAlignment="1">
      <alignment horizontal="center" vertical="top"/>
    </xf>
    <xf numFmtId="49" fontId="8" fillId="3" borderId="27" xfId="0" applyNumberFormat="1" applyFont="1" applyFill="1" applyBorder="1" applyAlignment="1">
      <alignment horizontal="center" vertical="top"/>
    </xf>
    <xf numFmtId="49" fontId="8" fillId="0" borderId="31" xfId="0" applyNumberFormat="1" applyFont="1" applyBorder="1" applyAlignment="1">
      <alignment horizontal="center" vertical="top"/>
    </xf>
    <xf numFmtId="49" fontId="8" fillId="0" borderId="27" xfId="0" applyNumberFormat="1" applyFont="1" applyBorder="1" applyAlignment="1">
      <alignment horizontal="center" vertical="top"/>
    </xf>
    <xf numFmtId="0" fontId="7" fillId="0" borderId="32" xfId="0" applyFont="1" applyFill="1" applyBorder="1" applyAlignment="1">
      <alignment vertical="top" wrapText="1"/>
    </xf>
    <xf numFmtId="0" fontId="7" fillId="0" borderId="28" xfId="0" applyFont="1" applyFill="1" applyBorder="1" applyAlignment="1">
      <alignment vertical="top" wrapText="1"/>
    </xf>
    <xf numFmtId="49" fontId="9" fillId="0" borderId="53" xfId="0" applyNumberFormat="1" applyFont="1" applyBorder="1" applyAlignment="1">
      <alignment horizontal="center" vertical="top"/>
    </xf>
    <xf numFmtId="49" fontId="9" fillId="0" borderId="41" xfId="0" applyNumberFormat="1" applyFont="1" applyBorder="1" applyAlignment="1">
      <alignment horizontal="center" vertical="top"/>
    </xf>
    <xf numFmtId="49" fontId="8" fillId="2" borderId="62" xfId="0" applyNumberFormat="1" applyFont="1" applyFill="1" applyBorder="1" applyAlignment="1">
      <alignment horizontal="center" vertical="top"/>
    </xf>
    <xf numFmtId="49" fontId="8" fillId="2" borderId="63" xfId="0" applyNumberFormat="1" applyFont="1" applyFill="1" applyBorder="1" applyAlignment="1">
      <alignment horizontal="center" vertical="top"/>
    </xf>
    <xf numFmtId="49" fontId="8" fillId="3" borderId="49" xfId="0" applyNumberFormat="1" applyFont="1" applyFill="1" applyBorder="1" applyAlignment="1">
      <alignment horizontal="center" vertical="top"/>
    </xf>
    <xf numFmtId="49" fontId="8" fillId="3" borderId="12" xfId="0" applyNumberFormat="1" applyFont="1" applyFill="1" applyBorder="1" applyAlignment="1">
      <alignment horizontal="center" vertical="top"/>
    </xf>
    <xf numFmtId="49" fontId="8" fillId="0" borderId="49" xfId="0" applyNumberFormat="1" applyFont="1" applyBorder="1" applyAlignment="1">
      <alignment horizontal="center" vertical="top"/>
    </xf>
    <xf numFmtId="49" fontId="8" fillId="0" borderId="12" xfId="0" applyNumberFormat="1" applyFont="1" applyBorder="1" applyAlignment="1">
      <alignment horizontal="center" vertical="top"/>
    </xf>
    <xf numFmtId="0" fontId="7" fillId="0" borderId="66" xfId="0" applyFont="1" applyFill="1" applyBorder="1" applyAlignment="1">
      <alignment vertical="top" wrapText="1"/>
    </xf>
    <xf numFmtId="0" fontId="7" fillId="0" borderId="59" xfId="0" applyFont="1" applyFill="1" applyBorder="1" applyAlignment="1">
      <alignment vertical="top" wrapText="1"/>
    </xf>
    <xf numFmtId="49" fontId="3" fillId="0" borderId="24" xfId="0" applyNumberFormat="1" applyFont="1" applyBorder="1" applyAlignment="1">
      <alignment horizontal="center" vertical="top"/>
    </xf>
    <xf numFmtId="49" fontId="3" fillId="0" borderId="11" xfId="0" applyNumberFormat="1" applyFont="1" applyBorder="1" applyAlignment="1">
      <alignment horizontal="center" vertical="top"/>
    </xf>
    <xf numFmtId="49" fontId="9" fillId="0" borderId="24" xfId="0" applyNumberFormat="1" applyFont="1" applyBorder="1" applyAlignment="1">
      <alignment horizontal="center" vertical="top"/>
    </xf>
    <xf numFmtId="49" fontId="9" fillId="0" borderId="11" xfId="0" applyNumberFormat="1" applyFont="1" applyBorder="1" applyAlignment="1">
      <alignment horizontal="center" vertical="top"/>
    </xf>
    <xf numFmtId="0" fontId="9" fillId="5" borderId="57" xfId="0" applyFont="1" applyFill="1" applyBorder="1" applyAlignment="1">
      <alignment horizontal="left" vertical="top" wrapText="1"/>
    </xf>
    <xf numFmtId="0" fontId="9" fillId="5" borderId="55" xfId="0" applyFont="1" applyFill="1" applyBorder="1" applyAlignment="1">
      <alignment horizontal="left" vertical="top" wrapText="1"/>
    </xf>
    <xf numFmtId="0" fontId="3" fillId="0" borderId="60" xfId="0" applyFont="1" applyBorder="1" applyAlignment="1">
      <alignment vertical="top" wrapText="1"/>
    </xf>
    <xf numFmtId="0" fontId="0" fillId="0" borderId="72" xfId="0" applyBorder="1" applyAlignment="1">
      <alignment vertical="top" wrapText="1"/>
    </xf>
    <xf numFmtId="0" fontId="0" fillId="0" borderId="37" xfId="0" applyBorder="1" applyAlignment="1">
      <alignment vertical="top" wrapText="1"/>
    </xf>
    <xf numFmtId="0" fontId="0" fillId="0" borderId="38" xfId="0" applyBorder="1" applyAlignment="1">
      <alignment vertical="top" wrapText="1"/>
    </xf>
    <xf numFmtId="0" fontId="6" fillId="2" borderId="75" xfId="0" applyFont="1" applyFill="1" applyBorder="1" applyAlignment="1">
      <alignment horizontal="left" vertical="top"/>
    </xf>
    <xf numFmtId="0" fontId="6" fillId="2" borderId="72" xfId="0" applyFont="1" applyFill="1" applyBorder="1" applyAlignment="1">
      <alignment horizontal="left" vertical="top"/>
    </xf>
    <xf numFmtId="0" fontId="8" fillId="3" borderId="2" xfId="0" applyFont="1" applyFill="1" applyBorder="1" applyAlignment="1">
      <alignment horizontal="left" vertical="top" wrapText="1"/>
    </xf>
    <xf numFmtId="0" fontId="8" fillId="3" borderId="17" xfId="0" applyFont="1" applyFill="1" applyBorder="1" applyAlignment="1">
      <alignment horizontal="left" vertical="top" wrapText="1"/>
    </xf>
    <xf numFmtId="49" fontId="8" fillId="3" borderId="1" xfId="0" applyNumberFormat="1" applyFont="1" applyFill="1" applyBorder="1" applyAlignment="1">
      <alignment horizontal="right" vertical="top"/>
    </xf>
    <xf numFmtId="49" fontId="8" fillId="3" borderId="2" xfId="0" applyNumberFormat="1" applyFont="1" applyFill="1" applyBorder="1" applyAlignment="1">
      <alignment horizontal="right" vertical="top"/>
    </xf>
    <xf numFmtId="49" fontId="8" fillId="3" borderId="27" xfId="0" applyNumberFormat="1" applyFont="1" applyFill="1" applyBorder="1" applyAlignment="1">
      <alignment horizontal="right" vertical="top"/>
    </xf>
    <xf numFmtId="49" fontId="8" fillId="3" borderId="17" xfId="0" applyNumberFormat="1" applyFont="1" applyFill="1" applyBorder="1" applyAlignment="1">
      <alignment horizontal="right" vertical="top"/>
    </xf>
    <xf numFmtId="0" fontId="9" fillId="0" borderId="30" xfId="0" applyFont="1" applyFill="1" applyBorder="1" applyAlignment="1">
      <alignment vertical="top" wrapText="1"/>
    </xf>
    <xf numFmtId="0" fontId="0" fillId="0" borderId="3" xfId="0" applyBorder="1" applyAlignment="1">
      <alignment vertical="top" wrapText="1"/>
    </xf>
    <xf numFmtId="49" fontId="8" fillId="2" borderId="16" xfId="0" applyNumberFormat="1" applyFont="1" applyFill="1" applyBorder="1" applyAlignment="1">
      <alignment horizontal="right" vertical="top"/>
    </xf>
    <xf numFmtId="49" fontId="8" fillId="2" borderId="18" xfId="0" applyNumberFormat="1" applyFont="1" applyFill="1" applyBorder="1" applyAlignment="1">
      <alignment horizontal="right" vertical="top"/>
    </xf>
    <xf numFmtId="0" fontId="7" fillId="0" borderId="33" xfId="0" applyFont="1" applyFill="1" applyBorder="1" applyAlignment="1">
      <alignment horizontal="left" vertical="top" wrapText="1"/>
    </xf>
    <xf numFmtId="0" fontId="7" fillId="0" borderId="35" xfId="0" applyFont="1" applyFill="1" applyBorder="1" applyAlignment="1">
      <alignment horizontal="left" vertical="top" wrapText="1"/>
    </xf>
    <xf numFmtId="49" fontId="9" fillId="0" borderId="60" xfId="0" applyNumberFormat="1" applyFont="1" applyBorder="1" applyAlignment="1">
      <alignment horizontal="center" vertical="top"/>
    </xf>
    <xf numFmtId="49" fontId="9" fillId="0" borderId="37" xfId="0" applyNumberFormat="1" applyFont="1" applyBorder="1" applyAlignment="1">
      <alignment horizontal="center" vertical="top"/>
    </xf>
    <xf numFmtId="0" fontId="3" fillId="0" borderId="60" xfId="0" applyFont="1" applyFill="1" applyBorder="1" applyAlignment="1">
      <alignment vertical="top" wrapText="1"/>
    </xf>
    <xf numFmtId="0" fontId="9" fillId="0" borderId="63" xfId="0" applyFont="1" applyBorder="1" applyAlignment="1">
      <alignment horizontal="left" vertical="top" wrapText="1"/>
    </xf>
    <xf numFmtId="0" fontId="10" fillId="0" borderId="14" xfId="0" applyFont="1" applyBorder="1" applyAlignment="1">
      <alignment vertical="top" wrapText="1"/>
    </xf>
    <xf numFmtId="0" fontId="10" fillId="0" borderId="40" xfId="0" applyFont="1" applyBorder="1" applyAlignment="1">
      <alignment vertical="top" wrapText="1"/>
    </xf>
    <xf numFmtId="0" fontId="9" fillId="0" borderId="50" xfId="0" applyFont="1" applyBorder="1" applyAlignment="1">
      <alignment horizontal="left" vertical="top" wrapText="1"/>
    </xf>
    <xf numFmtId="0" fontId="10" fillId="0" borderId="49" xfId="0" applyFont="1" applyBorder="1" applyAlignment="1">
      <alignment vertical="top" wrapText="1"/>
    </xf>
    <xf numFmtId="0" fontId="10" fillId="0" borderId="22" xfId="0" applyFont="1" applyBorder="1" applyAlignment="1">
      <alignment vertical="top" wrapText="1"/>
    </xf>
    <xf numFmtId="0" fontId="9" fillId="0" borderId="67" xfId="0" applyFont="1" applyBorder="1" applyAlignment="1">
      <alignment horizontal="left" vertical="top" wrapText="1"/>
    </xf>
    <xf numFmtId="0" fontId="10" fillId="0" borderId="65" xfId="0" applyFont="1" applyBorder="1" applyAlignment="1">
      <alignment vertical="top" wrapText="1"/>
    </xf>
    <xf numFmtId="0" fontId="10" fillId="0" borderId="68" xfId="0" applyFont="1" applyBorder="1" applyAlignment="1">
      <alignment vertical="top" wrapText="1"/>
    </xf>
    <xf numFmtId="0" fontId="9" fillId="0" borderId="64" xfId="0" applyFont="1" applyBorder="1" applyAlignment="1">
      <alignment horizontal="left" vertical="top" wrapText="1"/>
    </xf>
    <xf numFmtId="0" fontId="10" fillId="0" borderId="45" xfId="0" applyFont="1" applyBorder="1" applyAlignment="1">
      <alignment vertical="top" wrapText="1"/>
    </xf>
    <xf numFmtId="0" fontId="10" fillId="0" borderId="54" xfId="0" applyFont="1" applyBorder="1" applyAlignment="1">
      <alignment vertical="top" wrapText="1"/>
    </xf>
    <xf numFmtId="0" fontId="9" fillId="0" borderId="69" xfId="0" applyFont="1" applyBorder="1" applyAlignment="1">
      <alignment horizontal="left" vertical="top" wrapText="1"/>
    </xf>
    <xf numFmtId="0" fontId="10" fillId="0" borderId="56" xfId="0" applyFont="1" applyBorder="1" applyAlignment="1">
      <alignment vertical="top" wrapText="1"/>
    </xf>
    <xf numFmtId="0" fontId="10" fillId="0" borderId="61" xfId="0" applyFont="1" applyBorder="1" applyAlignment="1">
      <alignment vertical="top" wrapText="1"/>
    </xf>
    <xf numFmtId="0" fontId="6" fillId="6" borderId="1" xfId="0" applyFont="1" applyFill="1" applyBorder="1" applyAlignment="1">
      <alignment horizontal="right" vertical="top" wrapText="1"/>
    </xf>
    <xf numFmtId="0" fontId="1" fillId="6" borderId="2" xfId="0" applyFont="1" applyFill="1" applyBorder="1" applyAlignment="1">
      <alignment vertical="top" wrapText="1"/>
    </xf>
    <xf numFmtId="0" fontId="1" fillId="6" borderId="16" xfId="0" applyFont="1" applyFill="1" applyBorder="1" applyAlignment="1">
      <alignment vertical="top" wrapText="1"/>
    </xf>
    <xf numFmtId="0" fontId="6" fillId="0" borderId="29" xfId="0" applyFont="1" applyBorder="1" applyAlignment="1">
      <alignment horizontal="center" vertical="center" wrapText="1"/>
    </xf>
    <xf numFmtId="0" fontId="1" fillId="0" borderId="18" xfId="0" applyFont="1" applyBorder="1" applyAlignment="1">
      <alignment vertical="center" wrapText="1"/>
    </xf>
    <xf numFmtId="0" fontId="1" fillId="0" borderId="20" xfId="0" applyFont="1" applyBorder="1" applyAlignment="1">
      <alignment vertical="center" wrapText="1"/>
    </xf>
    <xf numFmtId="49" fontId="8" fillId="3" borderId="16" xfId="0" applyNumberFormat="1" applyFont="1" applyFill="1" applyBorder="1" applyAlignment="1">
      <alignment horizontal="right" vertical="top"/>
    </xf>
    <xf numFmtId="49" fontId="8" fillId="3" borderId="18" xfId="0" applyNumberFormat="1" applyFont="1" applyFill="1" applyBorder="1" applyAlignment="1">
      <alignment horizontal="right" vertical="top"/>
    </xf>
    <xf numFmtId="0" fontId="9" fillId="0" borderId="3" xfId="0" applyFont="1" applyBorder="1" applyAlignment="1">
      <alignment horizontal="left" vertical="top" wrapText="1"/>
    </xf>
    <xf numFmtId="0" fontId="10" fillId="0" borderId="34" xfId="0" applyFont="1" applyBorder="1" applyAlignment="1">
      <alignment horizontal="left" vertical="top" wrapText="1"/>
    </xf>
    <xf numFmtId="49" fontId="8" fillId="0" borderId="31" xfId="0" applyNumberFormat="1" applyFont="1" applyBorder="1" applyAlignment="1">
      <alignment horizontal="center" vertical="top" wrapText="1"/>
    </xf>
    <xf numFmtId="49" fontId="8" fillId="0" borderId="9" xfId="0" applyNumberFormat="1" applyFont="1" applyBorder="1" applyAlignment="1">
      <alignment horizontal="center" vertical="top" wrapText="1"/>
    </xf>
    <xf numFmtId="0" fontId="10" fillId="0" borderId="9" xfId="0" applyFont="1" applyBorder="1" applyAlignment="1">
      <alignment horizontal="center" vertical="top" wrapText="1"/>
    </xf>
    <xf numFmtId="0" fontId="10" fillId="0" borderId="27" xfId="0" applyFont="1" applyBorder="1" applyAlignment="1">
      <alignment horizontal="center" vertical="top" wrapText="1"/>
    </xf>
    <xf numFmtId="0" fontId="7" fillId="0" borderId="32"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28" xfId="0" applyFont="1" applyFill="1" applyBorder="1" applyAlignment="1">
      <alignment horizontal="left" vertical="top" wrapText="1"/>
    </xf>
    <xf numFmtId="49" fontId="3" fillId="0" borderId="23" xfId="0" applyNumberFormat="1" applyFont="1" applyBorder="1" applyAlignment="1">
      <alignment horizontal="center" vertical="top"/>
    </xf>
    <xf numFmtId="49" fontId="3" fillId="0" borderId="0" xfId="0" applyNumberFormat="1" applyFont="1" applyBorder="1" applyAlignment="1">
      <alignment horizontal="center" vertical="top"/>
    </xf>
    <xf numFmtId="49" fontId="3" fillId="0" borderId="14" xfId="0" applyNumberFormat="1" applyFont="1" applyBorder="1" applyAlignment="1">
      <alignment horizontal="center" vertical="top"/>
    </xf>
    <xf numFmtId="49" fontId="3" fillId="0" borderId="42" xfId="0" applyNumberFormat="1" applyFont="1" applyBorder="1" applyAlignment="1">
      <alignment horizontal="center" vertical="top" wrapText="1"/>
    </xf>
    <xf numFmtId="49" fontId="3" fillId="0" borderId="4" xfId="0" applyNumberFormat="1" applyFont="1" applyBorder="1" applyAlignment="1">
      <alignment horizontal="center" vertical="top" wrapText="1"/>
    </xf>
    <xf numFmtId="0" fontId="10" fillId="0" borderId="4" xfId="0" applyFont="1" applyBorder="1" applyAlignment="1">
      <alignment horizontal="center" vertical="top" wrapText="1"/>
    </xf>
    <xf numFmtId="0" fontId="10" fillId="0" borderId="44" xfId="0" applyFont="1" applyBorder="1" applyAlignment="1">
      <alignment horizontal="center" vertical="top" wrapText="1"/>
    </xf>
    <xf numFmtId="0" fontId="7" fillId="5" borderId="70" xfId="0" applyFont="1" applyFill="1" applyBorder="1" applyAlignment="1">
      <alignment horizontal="left" vertical="top" wrapText="1"/>
    </xf>
    <xf numFmtId="0" fontId="1" fillId="5" borderId="58" xfId="0" applyFont="1" applyFill="1" applyBorder="1" applyAlignment="1">
      <alignment horizontal="left" vertical="top" wrapText="1"/>
    </xf>
    <xf numFmtId="0" fontId="1" fillId="5" borderId="52" xfId="0" applyFont="1" applyFill="1" applyBorder="1" applyAlignment="1">
      <alignment horizontal="left" vertical="top" wrapText="1"/>
    </xf>
    <xf numFmtId="0" fontId="14" fillId="0" borderId="0" xfId="0" applyFont="1" applyAlignment="1">
      <alignment horizontal="left" wrapText="1"/>
    </xf>
    <xf numFmtId="0" fontId="7" fillId="5" borderId="67" xfId="0" applyFont="1" applyFill="1" applyBorder="1" applyAlignment="1">
      <alignment horizontal="left" vertical="top" wrapText="1"/>
    </xf>
    <xf numFmtId="0" fontId="1" fillId="5" borderId="65" xfId="0" applyFont="1" applyFill="1" applyBorder="1" applyAlignment="1">
      <alignment horizontal="left" vertical="top" wrapText="1"/>
    </xf>
    <xf numFmtId="0" fontId="1" fillId="5" borderId="68" xfId="0" applyFont="1" applyFill="1" applyBorder="1" applyAlignment="1">
      <alignment horizontal="left" vertical="top" wrapText="1"/>
    </xf>
    <xf numFmtId="0" fontId="7" fillId="0" borderId="50" xfId="0" applyFont="1" applyBorder="1" applyAlignment="1">
      <alignment horizontal="left" vertical="top" wrapText="1"/>
    </xf>
    <xf numFmtId="0" fontId="1" fillId="0" borderId="49" xfId="0" applyFont="1" applyBorder="1" applyAlignment="1">
      <alignment vertical="top" wrapText="1"/>
    </xf>
    <xf numFmtId="0" fontId="1" fillId="0" borderId="22" xfId="0" applyFont="1" applyBorder="1" applyAlignment="1">
      <alignment vertical="top" wrapText="1"/>
    </xf>
    <xf numFmtId="0" fontId="6" fillId="2" borderId="18" xfId="0" applyFont="1" applyFill="1" applyBorder="1" applyAlignment="1">
      <alignment horizontal="left" vertical="top"/>
    </xf>
    <xf numFmtId="0" fontId="6" fillId="2" borderId="36" xfId="0" applyFont="1" applyFill="1" applyBorder="1" applyAlignment="1">
      <alignment horizontal="left" vertical="top"/>
    </xf>
    <xf numFmtId="0" fontId="6" fillId="2" borderId="20" xfId="0" applyFont="1" applyFill="1" applyBorder="1" applyAlignment="1">
      <alignment horizontal="left" vertical="top"/>
    </xf>
    <xf numFmtId="49" fontId="9" fillId="0" borderId="33" xfId="0" applyNumberFormat="1" applyFont="1" applyBorder="1" applyAlignment="1">
      <alignment horizontal="center" vertical="top" wrapText="1"/>
    </xf>
    <xf numFmtId="49" fontId="9" fillId="0" borderId="4" xfId="0" applyNumberFormat="1" applyFont="1" applyBorder="1" applyAlignment="1">
      <alignment horizontal="center" vertical="top" wrapText="1"/>
    </xf>
    <xf numFmtId="0" fontId="22" fillId="0" borderId="4" xfId="0" applyFont="1" applyBorder="1" applyAlignment="1">
      <alignment horizontal="center" vertical="top" wrapText="1"/>
    </xf>
    <xf numFmtId="0" fontId="22" fillId="0" borderId="35" xfId="0" applyFont="1" applyBorder="1" applyAlignment="1">
      <alignment horizontal="center" vertical="top" wrapText="1"/>
    </xf>
    <xf numFmtId="0" fontId="0" fillId="0" borderId="34" xfId="0" applyBorder="1" applyAlignment="1">
      <alignment vertical="top" wrapText="1"/>
    </xf>
    <xf numFmtId="49" fontId="8" fillId="3" borderId="28" xfId="0" applyNumberFormat="1" applyFont="1" applyFill="1" applyBorder="1" applyAlignment="1">
      <alignment horizontal="right" vertical="top"/>
    </xf>
    <xf numFmtId="0" fontId="9" fillId="0" borderId="25" xfId="0" applyFont="1" applyBorder="1" applyAlignment="1">
      <alignment horizontal="left" vertical="top" wrapText="1"/>
    </xf>
    <xf numFmtId="0" fontId="10" fillId="0" borderId="55" xfId="0" applyFont="1" applyBorder="1" applyAlignment="1">
      <alignment horizontal="left" vertical="top" wrapText="1"/>
    </xf>
    <xf numFmtId="0" fontId="13" fillId="4" borderId="1" xfId="0" applyFont="1" applyFill="1" applyBorder="1" applyAlignment="1">
      <alignment horizontal="right" vertical="top" wrapText="1"/>
    </xf>
    <xf numFmtId="0" fontId="18" fillId="0" borderId="2" xfId="0" applyFont="1" applyBorder="1" applyAlignment="1">
      <alignment vertical="top" wrapText="1"/>
    </xf>
    <xf numFmtId="0" fontId="18" fillId="0" borderId="17" xfId="0" applyFont="1" applyBorder="1" applyAlignment="1">
      <alignment vertical="top" wrapText="1"/>
    </xf>
    <xf numFmtId="0" fontId="7" fillId="0" borderId="4" xfId="0" applyFont="1" applyFill="1" applyBorder="1" applyAlignment="1">
      <alignment horizontal="left" vertical="top" wrapText="1"/>
    </xf>
    <xf numFmtId="0" fontId="9" fillId="5" borderId="25" xfId="0" applyFont="1" applyFill="1" applyBorder="1" applyAlignment="1">
      <alignment horizontal="left" vertical="top" wrapText="1"/>
    </xf>
    <xf numFmtId="49" fontId="8" fillId="0" borderId="9" xfId="0" applyNumberFormat="1" applyFont="1" applyBorder="1" applyAlignment="1">
      <alignment horizontal="center" vertical="top"/>
    </xf>
    <xf numFmtId="49" fontId="3" fillId="0" borderId="5" xfId="0" applyNumberFormat="1" applyFont="1" applyBorder="1" applyAlignment="1">
      <alignment horizontal="center" vertical="top"/>
    </xf>
    <xf numFmtId="49" fontId="9" fillId="0" borderId="43" xfId="0" applyNumberFormat="1" applyFont="1" applyBorder="1" applyAlignment="1">
      <alignment horizontal="center" vertical="top"/>
    </xf>
    <xf numFmtId="49" fontId="3" fillId="0" borderId="73" xfId="0" applyNumberFormat="1" applyFont="1" applyBorder="1" applyAlignment="1">
      <alignment horizontal="center" vertical="top"/>
    </xf>
    <xf numFmtId="49" fontId="3" fillId="0" borderId="15" xfId="0" applyNumberFormat="1" applyFont="1" applyBorder="1" applyAlignment="1">
      <alignment horizontal="center" vertical="top"/>
    </xf>
    <xf numFmtId="0" fontId="7" fillId="0" borderId="64" xfId="0" applyFont="1" applyBorder="1" applyAlignment="1">
      <alignment horizontal="left" vertical="top" wrapText="1"/>
    </xf>
    <xf numFmtId="0" fontId="1" fillId="0" borderId="45" xfId="0" applyFont="1" applyBorder="1" applyAlignment="1">
      <alignment vertical="top" wrapText="1"/>
    </xf>
    <xf numFmtId="0" fontId="1" fillId="0" borderId="54" xfId="0" applyFont="1" applyBorder="1" applyAlignment="1">
      <alignment vertical="top" wrapText="1"/>
    </xf>
    <xf numFmtId="49" fontId="8" fillId="6" borderId="18" xfId="0" applyNumberFormat="1" applyFont="1" applyFill="1" applyBorder="1" applyAlignment="1">
      <alignment horizontal="right" vertical="top"/>
    </xf>
    <xf numFmtId="0" fontId="3" fillId="6" borderId="63" xfId="0" applyFont="1" applyFill="1" applyBorder="1" applyAlignment="1">
      <alignment horizontal="center" vertical="top"/>
    </xf>
    <xf numFmtId="0" fontId="3" fillId="6" borderId="14" xfId="0" applyFont="1" applyFill="1" applyBorder="1" applyAlignment="1">
      <alignment horizontal="center" vertical="top"/>
    </xf>
    <xf numFmtId="0" fontId="3" fillId="6" borderId="40" xfId="0" applyFont="1" applyFill="1" applyBorder="1" applyAlignment="1">
      <alignment horizontal="center" vertical="top"/>
    </xf>
    <xf numFmtId="49" fontId="4" fillId="0" borderId="0" xfId="0" applyNumberFormat="1" applyFont="1" applyFill="1" applyBorder="1" applyAlignment="1">
      <alignment horizontal="left" vertical="top" wrapText="1"/>
    </xf>
    <xf numFmtId="0" fontId="10" fillId="0" borderId="0" xfId="0" applyFont="1" applyAlignment="1">
      <alignment horizontal="left" vertical="top" wrapText="1"/>
    </xf>
    <xf numFmtId="0" fontId="3" fillId="0" borderId="50" xfId="0" applyFont="1" applyBorder="1" applyAlignment="1">
      <alignment horizontal="center" vertical="center" textRotation="90" wrapText="1"/>
    </xf>
    <xf numFmtId="0" fontId="3" fillId="0" borderId="64" xfId="0" applyFont="1" applyBorder="1" applyAlignment="1">
      <alignment horizontal="center" vertical="center" textRotation="90" wrapText="1"/>
    </xf>
    <xf numFmtId="0" fontId="3" fillId="0" borderId="13" xfId="0" applyFont="1" applyBorder="1" applyAlignment="1">
      <alignment horizontal="center" vertical="center" textRotation="90" wrapText="1"/>
    </xf>
    <xf numFmtId="0" fontId="3" fillId="0" borderId="49" xfId="0" applyFont="1" applyBorder="1" applyAlignment="1">
      <alignment horizontal="center" vertical="center" textRotation="90" wrapText="1"/>
    </xf>
    <xf numFmtId="0" fontId="3" fillId="0" borderId="45" xfId="0" applyFont="1" applyBorder="1" applyAlignment="1">
      <alignment horizontal="center" vertical="center" textRotation="90" wrapText="1"/>
    </xf>
    <xf numFmtId="0" fontId="3" fillId="0" borderId="12" xfId="0" applyFont="1" applyBorder="1" applyAlignment="1">
      <alignment horizontal="center" vertical="center" textRotation="90" wrapText="1"/>
    </xf>
    <xf numFmtId="0" fontId="7" fillId="0" borderId="3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7" xfId="0" applyFont="1" applyBorder="1" applyAlignment="1">
      <alignment horizontal="center" vertical="center" wrapText="1"/>
    </xf>
    <xf numFmtId="0" fontId="3" fillId="0" borderId="53" xfId="0" applyNumberFormat="1" applyFont="1" applyBorder="1" applyAlignment="1">
      <alignment horizontal="center" vertical="center" textRotation="90" wrapText="1"/>
    </xf>
    <xf numFmtId="0" fontId="3" fillId="0" borderId="15" xfId="0" applyNumberFormat="1" applyFont="1" applyBorder="1" applyAlignment="1">
      <alignment horizontal="center" vertical="center" textRotation="90" wrapText="1"/>
    </xf>
    <xf numFmtId="0" fontId="3" fillId="0" borderId="41" xfId="0" applyNumberFormat="1" applyFont="1" applyBorder="1" applyAlignment="1">
      <alignment horizontal="center" vertical="center" textRotation="90" wrapText="1"/>
    </xf>
    <xf numFmtId="0" fontId="3" fillId="0" borderId="23" xfId="0" applyFont="1" applyBorder="1" applyAlignment="1">
      <alignment horizontal="center" vertical="center" textRotation="90" wrapText="1"/>
    </xf>
    <xf numFmtId="0" fontId="3" fillId="0" borderId="65" xfId="0" applyFont="1" applyBorder="1" applyAlignment="1">
      <alignment horizontal="center" vertical="center" textRotation="90" wrapText="1"/>
    </xf>
    <xf numFmtId="0" fontId="3" fillId="0" borderId="14" xfId="0" applyFont="1" applyBorder="1" applyAlignment="1">
      <alignment horizontal="center" vertical="center" textRotation="90" wrapText="1"/>
    </xf>
    <xf numFmtId="0" fontId="8" fillId="2" borderId="18" xfId="0" applyFont="1" applyFill="1" applyBorder="1" applyAlignment="1">
      <alignment horizontal="left" vertical="top"/>
    </xf>
    <xf numFmtId="0" fontId="8" fillId="2" borderId="20" xfId="0" applyFont="1" applyFill="1" applyBorder="1" applyAlignment="1">
      <alignment horizontal="left" vertical="top"/>
    </xf>
    <xf numFmtId="0" fontId="3" fillId="0" borderId="53" xfId="0" applyFont="1" applyBorder="1" applyAlignment="1">
      <alignment horizontal="center" vertical="center" textRotation="90" wrapText="1"/>
    </xf>
    <xf numFmtId="0" fontId="3" fillId="0" borderId="15" xfId="0" applyFont="1" applyBorder="1" applyAlignment="1">
      <alignment horizontal="center" vertical="center" textRotation="90" wrapText="1"/>
    </xf>
    <xf numFmtId="0" fontId="3" fillId="0" borderId="41" xfId="0" applyFont="1" applyBorder="1" applyAlignment="1">
      <alignment horizontal="center" vertical="center" textRotation="90" wrapText="1"/>
    </xf>
    <xf numFmtId="49" fontId="8" fillId="3" borderId="66" xfId="0" applyNumberFormat="1" applyFont="1" applyFill="1" applyBorder="1" applyAlignment="1">
      <alignment horizontal="center" vertical="top"/>
    </xf>
    <xf numFmtId="49" fontId="8" fillId="3" borderId="4" xfId="0" applyNumberFormat="1" applyFont="1" applyFill="1" applyBorder="1" applyAlignment="1">
      <alignment horizontal="center" vertical="top"/>
    </xf>
    <xf numFmtId="49" fontId="8" fillId="3" borderId="59" xfId="0" applyNumberFormat="1" applyFont="1" applyFill="1" applyBorder="1" applyAlignment="1">
      <alignment horizontal="center" vertical="top"/>
    </xf>
    <xf numFmtId="49" fontId="9" fillId="0" borderId="62" xfId="0" applyNumberFormat="1" applyFont="1" applyBorder="1" applyAlignment="1">
      <alignment horizontal="center" vertical="top"/>
    </xf>
    <xf numFmtId="49" fontId="9" fillId="0" borderId="63" xfId="0" applyNumberFormat="1" applyFont="1" applyBorder="1" applyAlignment="1">
      <alignment horizontal="center" vertical="top"/>
    </xf>
    <xf numFmtId="49" fontId="8" fillId="2" borderId="50" xfId="0" applyNumberFormat="1" applyFont="1" applyFill="1" applyBorder="1" applyAlignment="1">
      <alignment horizontal="center" vertical="top"/>
    </xf>
    <xf numFmtId="49" fontId="8" fillId="2" borderId="3" xfId="0" applyNumberFormat="1" applyFont="1" applyFill="1" applyBorder="1" applyAlignment="1">
      <alignment horizontal="center" vertical="top"/>
    </xf>
    <xf numFmtId="49" fontId="8" fillId="2" borderId="13" xfId="0" applyNumberFormat="1" applyFont="1" applyFill="1" applyBorder="1" applyAlignment="1">
      <alignment horizontal="center" vertical="top"/>
    </xf>
    <xf numFmtId="0" fontId="9" fillId="0" borderId="7" xfId="0" applyFont="1" applyBorder="1" applyAlignment="1">
      <alignment horizontal="center" vertical="center" textRotation="90" wrapText="1"/>
    </xf>
    <xf numFmtId="0" fontId="22" fillId="0" borderId="34" xfId="0" applyFont="1" applyBorder="1"/>
    <xf numFmtId="0" fontId="9" fillId="0" borderId="8" xfId="0" applyFont="1" applyFill="1" applyBorder="1" applyAlignment="1">
      <alignment horizontal="center" vertical="center" textRotation="90" wrapText="1"/>
    </xf>
    <xf numFmtId="0" fontId="22" fillId="0" borderId="28" xfId="0" applyFont="1" applyBorder="1"/>
    <xf numFmtId="0" fontId="8" fillId="0" borderId="5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56" xfId="0" applyFont="1" applyBorder="1" applyAlignment="1">
      <alignment horizontal="center" vertical="center"/>
    </xf>
    <xf numFmtId="0" fontId="9" fillId="0" borderId="44" xfId="0" applyFont="1" applyBorder="1" applyAlignment="1">
      <alignment horizontal="center" vertical="center"/>
    </xf>
    <xf numFmtId="0" fontId="8" fillId="0" borderId="62" xfId="0" applyFont="1" applyBorder="1" applyAlignment="1">
      <alignment horizontal="center" vertical="center"/>
    </xf>
    <xf numFmtId="0" fontId="8" fillId="0" borderId="23" xfId="0" applyFont="1" applyBorder="1" applyAlignment="1">
      <alignment horizontal="center" vertical="center"/>
    </xf>
    <xf numFmtId="49" fontId="8" fillId="2" borderId="43" xfId="0" applyNumberFormat="1" applyFont="1" applyFill="1" applyBorder="1" applyAlignment="1">
      <alignment horizontal="center" vertical="top"/>
    </xf>
    <xf numFmtId="49" fontId="8" fillId="2" borderId="70" xfId="0" applyNumberFormat="1" applyFont="1" applyFill="1" applyBorder="1" applyAlignment="1">
      <alignment horizontal="center" vertical="top"/>
    </xf>
    <xf numFmtId="49" fontId="8" fillId="3" borderId="44" xfId="0" applyNumberFormat="1" applyFont="1" applyFill="1" applyBorder="1" applyAlignment="1">
      <alignment horizontal="center" vertical="top"/>
    </xf>
    <xf numFmtId="49" fontId="8" fillId="3" borderId="9" xfId="0" applyNumberFormat="1" applyFont="1" applyFill="1" applyBorder="1" applyAlignment="1">
      <alignment horizontal="center" vertical="top"/>
    </xf>
    <xf numFmtId="49" fontId="8" fillId="3" borderId="34" xfId="0" applyNumberFormat="1" applyFont="1" applyFill="1" applyBorder="1" applyAlignment="1">
      <alignment horizontal="right" vertical="top"/>
    </xf>
    <xf numFmtId="49" fontId="9" fillId="0" borderId="48" xfId="0" applyNumberFormat="1" applyFont="1" applyBorder="1" applyAlignment="1">
      <alignment horizontal="center" vertical="top"/>
    </xf>
    <xf numFmtId="0" fontId="13" fillId="3" borderId="2" xfId="0" applyFont="1" applyFill="1" applyBorder="1" applyAlignment="1">
      <alignment horizontal="left" vertical="top" wrapText="1"/>
    </xf>
    <xf numFmtId="0" fontId="13" fillId="3" borderId="17" xfId="0" applyFont="1" applyFill="1" applyBorder="1" applyAlignment="1">
      <alignment horizontal="left" vertical="top" wrapText="1"/>
    </xf>
    <xf numFmtId="49" fontId="5" fillId="0" borderId="73" xfId="0" applyNumberFormat="1" applyFont="1" applyBorder="1" applyAlignment="1">
      <alignment horizontal="center" vertical="top"/>
    </xf>
    <xf numFmtId="49" fontId="5" fillId="0" borderId="11" xfId="0" applyNumberFormat="1" applyFont="1" applyBorder="1" applyAlignment="1">
      <alignment horizontal="center" vertical="top"/>
    </xf>
    <xf numFmtId="49" fontId="16" fillId="0" borderId="73" xfId="0" applyNumberFormat="1" applyFont="1" applyBorder="1" applyAlignment="1">
      <alignment horizontal="center" vertical="top"/>
    </xf>
    <xf numFmtId="49" fontId="16" fillId="0" borderId="11" xfId="0" applyNumberFormat="1" applyFont="1" applyBorder="1" applyAlignment="1">
      <alignment horizontal="center" vertical="top"/>
    </xf>
    <xf numFmtId="0" fontId="16" fillId="5" borderId="25" xfId="0" applyFont="1" applyFill="1" applyBorder="1" applyAlignment="1">
      <alignment horizontal="left" vertical="top" wrapText="1"/>
    </xf>
    <xf numFmtId="0" fontId="16" fillId="5" borderId="55" xfId="0" applyFont="1" applyFill="1" applyBorder="1" applyAlignment="1">
      <alignment horizontal="left" vertical="top" wrapText="1"/>
    </xf>
    <xf numFmtId="0" fontId="18" fillId="0" borderId="61" xfId="0" applyFont="1" applyFill="1" applyBorder="1" applyAlignment="1">
      <alignment vertical="top" wrapText="1"/>
    </xf>
    <xf numFmtId="0" fontId="18" fillId="0" borderId="76" xfId="0" applyFont="1" applyFill="1" applyBorder="1" applyAlignment="1">
      <alignment vertical="top" wrapText="1"/>
    </xf>
    <xf numFmtId="0" fontId="7" fillId="0" borderId="4" xfId="0" applyFont="1" applyFill="1" applyBorder="1" applyAlignment="1">
      <alignment vertical="top" wrapText="1"/>
    </xf>
    <xf numFmtId="0" fontId="22" fillId="0" borderId="44" xfId="0" applyFont="1" applyBorder="1" applyAlignment="1">
      <alignment horizontal="center" vertical="top" wrapText="1"/>
    </xf>
    <xf numFmtId="0" fontId="9" fillId="0" borderId="6" xfId="0" applyFont="1" applyFill="1" applyBorder="1" applyAlignment="1">
      <alignment horizontal="center" vertical="center" textRotation="90" wrapText="1"/>
    </xf>
    <xf numFmtId="0" fontId="22" fillId="0" borderId="27" xfId="0" applyFont="1" applyBorder="1"/>
    <xf numFmtId="0" fontId="9" fillId="0" borderId="30" xfId="0" applyFont="1" applyBorder="1" applyAlignment="1">
      <alignment vertical="top" wrapText="1"/>
    </xf>
    <xf numFmtId="0" fontId="22" fillId="0" borderId="3" xfId="0" applyFont="1" applyBorder="1" applyAlignment="1">
      <alignment vertical="top" wrapText="1"/>
    </xf>
    <xf numFmtId="0" fontId="22" fillId="0" borderId="34" xfId="0" applyFont="1" applyBorder="1" applyAlignment="1">
      <alignment vertical="top" wrapText="1"/>
    </xf>
    <xf numFmtId="0" fontId="9" fillId="0" borderId="32" xfId="0" applyFont="1" applyBorder="1" applyAlignment="1">
      <alignment vertical="top" wrapText="1"/>
    </xf>
    <xf numFmtId="0" fontId="22" fillId="0" borderId="10" xfId="0" applyFont="1" applyBorder="1" applyAlignment="1">
      <alignment vertical="top" wrapText="1"/>
    </xf>
    <xf numFmtId="0" fontId="22" fillId="0" borderId="28" xfId="0" applyFont="1" applyBorder="1" applyAlignment="1">
      <alignment vertical="top" wrapText="1"/>
    </xf>
    <xf numFmtId="0" fontId="20" fillId="0" borderId="0" xfId="0" applyFont="1" applyAlignment="1">
      <alignment vertical="top" wrapText="1"/>
    </xf>
    <xf numFmtId="0" fontId="0" fillId="0" borderId="0" xfId="0" applyAlignment="1">
      <alignment vertical="top" wrapText="1"/>
    </xf>
    <xf numFmtId="0" fontId="0" fillId="0" borderId="43" xfId="0" applyBorder="1" applyAlignment="1">
      <alignment vertical="top" wrapText="1"/>
    </xf>
    <xf numFmtId="0" fontId="0" fillId="0" borderId="39" xfId="0" applyBorder="1" applyAlignment="1">
      <alignment vertical="top" wrapText="1"/>
    </xf>
    <xf numFmtId="0" fontId="3" fillId="0" borderId="43" xfId="0" applyFont="1" applyFill="1" applyBorder="1" applyAlignment="1">
      <alignment vertical="top" wrapText="1"/>
    </xf>
    <xf numFmtId="0" fontId="3" fillId="0" borderId="43" xfId="0" applyFont="1" applyBorder="1" applyAlignment="1">
      <alignment vertical="top" wrapText="1"/>
    </xf>
    <xf numFmtId="0" fontId="11" fillId="0" borderId="0" xfId="0" applyFont="1" applyBorder="1" applyAlignment="1">
      <alignment horizontal="left" vertical="top" wrapText="1"/>
    </xf>
    <xf numFmtId="0" fontId="0" fillId="0" borderId="0" xfId="0" applyAlignment="1">
      <alignment horizontal="left" vertical="top" wrapText="1"/>
    </xf>
    <xf numFmtId="0" fontId="20" fillId="0" borderId="0" xfId="0" applyFont="1" applyAlignment="1">
      <alignment horizontal="left" vertical="center" wrapText="1"/>
    </xf>
    <xf numFmtId="0" fontId="0" fillId="0" borderId="0" xfId="0"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center" wrapText="1"/>
    </xf>
    <xf numFmtId="0" fontId="0" fillId="0" borderId="0" xfId="0" applyAlignment="1">
      <alignment horizontal="center" wrapText="1"/>
    </xf>
    <xf numFmtId="0" fontId="11" fillId="0" borderId="0" xfId="0" applyFont="1" applyAlignment="1">
      <alignment horizontal="left" vertical="top"/>
    </xf>
    <xf numFmtId="0" fontId="12" fillId="0" borderId="0" xfId="2" applyFont="1" applyAlignment="1">
      <alignment horizontal="center" wrapText="1"/>
    </xf>
    <xf numFmtId="0" fontId="0" fillId="0" borderId="0" xfId="0" applyAlignment="1">
      <alignment wrapText="1"/>
    </xf>
  </cellXfs>
  <cellStyles count="3">
    <cellStyle name="Įprastas" xfId="0" builtinId="0"/>
    <cellStyle name="Įprastas 2" xfId="2"/>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manualLayout>
          <c:layoutTarget val="inner"/>
          <c:xMode val="edge"/>
          <c:yMode val="edge"/>
          <c:x val="1.3888888888888933E-3"/>
          <c:y val="0.22453703703703734"/>
          <c:w val="0.81388888888888988"/>
          <c:h val="0.77314814814814936"/>
        </c:manualLayout>
      </c:layout>
      <c:pie3DChart>
        <c:varyColors val="1"/>
        <c:ser>
          <c:idx val="0"/>
          <c:order val="0"/>
          <c:spPr>
            <a:solidFill>
              <a:schemeClr val="bg2">
                <a:lumMod val="90000"/>
              </a:schemeClr>
            </a:solidFill>
          </c:spPr>
          <c:explosion val="25"/>
          <c:dLbls>
            <c:dLbl>
              <c:idx val="0"/>
              <c:layout>
                <c:manualLayout>
                  <c:x val="6.1866736512405804E-2"/>
                  <c:y val="-0.20720638793390264"/>
                </c:manualLayout>
              </c:layout>
              <c:showLegendKey val="0"/>
              <c:showVal val="0"/>
              <c:showCatName val="1"/>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[1]Ataskaita!$C$9:$C$11</c:f>
              <c:strCache>
                <c:ptCount val="3"/>
                <c:pt idx="0">
                  <c:v>Faktiškai įvykdyta</c:v>
                </c:pt>
              </c:strCache>
            </c:strRef>
          </c:cat>
          <c:val>
            <c:numRef>
              <c:f>[1]Ataskaita!$D$9:$D$11</c:f>
              <c:numCache>
                <c:formatCode>General</c:formatCode>
                <c:ptCount val="3"/>
                <c:pt idx="0">
                  <c:v>25</c:v>
                </c:pt>
              </c:numCache>
            </c:numRef>
          </c:val>
        </c:ser>
        <c:dLbls>
          <c:showLegendKey val="0"/>
          <c:showVal val="0"/>
          <c:showCatName val="1"/>
          <c:showSerName val="0"/>
          <c:showPercent val="1"/>
          <c:showBubbleSize val="0"/>
          <c:showLeaderLines val="1"/>
        </c:dLbls>
      </c:pie3DChart>
      <c:spPr>
        <a:noFill/>
      </c:spPr>
    </c:plotArea>
    <c:plotVisOnly val="1"/>
    <c:dispBlanksAs val="zero"/>
    <c:showDLblsOverMax val="0"/>
  </c:chart>
  <c:printSettings>
    <c:headerFooter/>
    <c:pageMargins b="0.75000000000000111" l="0.70000000000000062" r="0.70000000000000062" t="0.7500000000000011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19050</xdr:colOff>
      <xdr:row>11</xdr:row>
      <xdr:rowOff>38100</xdr:rowOff>
    </xdr:from>
    <xdr:to>
      <xdr:col>7</xdr:col>
      <xdr:colOff>419100</xdr:colOff>
      <xdr:row>27</xdr:row>
      <xdr:rowOff>152400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ta1/AppData/Local/Microsoft/Windows/INetCache/Content.Outlook/3NWT7YBA/01%20pr.Ataskai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askaita"/>
      <sheetName val="Priemonių suvestinė"/>
      <sheetName val="Priemoniu vykdytoju kodai"/>
    </sheetNames>
    <sheetDataSet>
      <sheetData sheetId="0">
        <row r="9">
          <cell r="C9" t="str">
            <v>Faktiškai įvykdyta</v>
          </cell>
          <cell r="D9">
            <v>25</v>
          </cell>
        </row>
      </sheetData>
      <sheetData sheetId="1"/>
      <sheetData sheetId="2"/>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1"/>
  <sheetViews>
    <sheetView tabSelected="1" zoomScaleNormal="100" workbookViewId="0">
      <selection activeCell="T7" sqref="T7"/>
    </sheetView>
  </sheetViews>
  <sheetFormatPr defaultColWidth="9.109375" defaultRowHeight="10.199999999999999" x14ac:dyDescent="0.25"/>
  <cols>
    <col min="1" max="1" width="2.6640625" style="1" customWidth="1"/>
    <col min="2" max="3" width="2.5546875" style="1" customWidth="1"/>
    <col min="4" max="4" width="39.109375" style="1" customWidth="1"/>
    <col min="5" max="5" width="7.5546875" style="2" customWidth="1"/>
    <col min="6" max="6" width="4.44140625" style="1" customWidth="1"/>
    <col min="7" max="7" width="5.88671875" style="3" customWidth="1"/>
    <col min="8" max="9" width="7" style="1" customWidth="1"/>
    <col min="10" max="10" width="6.88671875" style="1" customWidth="1"/>
    <col min="11" max="11" width="16.88671875" style="1" customWidth="1"/>
    <col min="12" max="12" width="4.77734375" style="4" customWidth="1"/>
    <col min="13" max="13" width="4.77734375" style="1" customWidth="1"/>
    <col min="14" max="14" width="9.21875" style="5" customWidth="1"/>
    <col min="15" max="15" width="8.77734375" style="5" customWidth="1"/>
    <col min="16" max="16384" width="9.109375" style="5"/>
  </cols>
  <sheetData>
    <row r="1" spans="1:19" ht="45" customHeight="1" x14ac:dyDescent="0.25">
      <c r="K1" s="462" t="s">
        <v>90</v>
      </c>
      <c r="L1" s="462"/>
      <c r="M1" s="462"/>
      <c r="N1" s="463"/>
    </row>
    <row r="2" spans="1:19" ht="14.25" customHeight="1" x14ac:dyDescent="0.25">
      <c r="D2" s="358" t="s">
        <v>144</v>
      </c>
      <c r="E2" s="477"/>
      <c r="F2" s="477"/>
      <c r="G2" s="477"/>
      <c r="H2" s="477"/>
      <c r="I2" s="477"/>
      <c r="J2" s="477"/>
      <c r="K2" s="477"/>
      <c r="L2" s="477"/>
      <c r="M2" s="477"/>
      <c r="N2" s="477"/>
      <c r="O2" s="477"/>
    </row>
    <row r="3" spans="1:19" ht="14.25" customHeight="1" thickBot="1" x14ac:dyDescent="0.3">
      <c r="D3" s="358" t="s">
        <v>44</v>
      </c>
      <c r="E3" s="358"/>
      <c r="F3" s="358"/>
      <c r="G3" s="358"/>
      <c r="H3" s="358"/>
      <c r="I3" s="358"/>
      <c r="J3" s="358"/>
      <c r="K3" s="358"/>
      <c r="L3" s="358"/>
      <c r="M3" s="358"/>
      <c r="N3" s="358"/>
      <c r="O3" s="358"/>
      <c r="P3" s="358"/>
      <c r="Q3" s="358"/>
      <c r="R3" s="358"/>
      <c r="S3" s="358"/>
    </row>
    <row r="4" spans="1:19" ht="36.75" customHeight="1" x14ac:dyDescent="0.25">
      <c r="A4" s="395" t="s">
        <v>0</v>
      </c>
      <c r="B4" s="398" t="s">
        <v>1</v>
      </c>
      <c r="C4" s="398" t="s">
        <v>2</v>
      </c>
      <c r="D4" s="401" t="s">
        <v>3</v>
      </c>
      <c r="E4" s="404" t="s">
        <v>4</v>
      </c>
      <c r="F4" s="407" t="s">
        <v>5</v>
      </c>
      <c r="G4" s="412" t="s">
        <v>6</v>
      </c>
      <c r="H4" s="427" t="s">
        <v>63</v>
      </c>
      <c r="I4" s="428"/>
      <c r="J4" s="429"/>
      <c r="K4" s="434" t="s">
        <v>118</v>
      </c>
      <c r="L4" s="435"/>
      <c r="M4" s="435"/>
      <c r="N4" s="456" t="s">
        <v>76</v>
      </c>
      <c r="O4" s="459" t="s">
        <v>58</v>
      </c>
    </row>
    <row r="5" spans="1:19" ht="6.75" customHeight="1" x14ac:dyDescent="0.25">
      <c r="A5" s="396"/>
      <c r="B5" s="399"/>
      <c r="C5" s="399"/>
      <c r="D5" s="402"/>
      <c r="E5" s="405"/>
      <c r="F5" s="408"/>
      <c r="G5" s="413"/>
      <c r="H5" s="423" t="s">
        <v>91</v>
      </c>
      <c r="I5" s="454" t="s">
        <v>92</v>
      </c>
      <c r="J5" s="425" t="s">
        <v>93</v>
      </c>
      <c r="K5" s="430" t="s">
        <v>3</v>
      </c>
      <c r="L5" s="432"/>
      <c r="M5" s="433"/>
      <c r="N5" s="457"/>
      <c r="O5" s="460"/>
    </row>
    <row r="6" spans="1:19" ht="105.6" customHeight="1" thickBot="1" x14ac:dyDescent="0.3">
      <c r="A6" s="397"/>
      <c r="B6" s="400"/>
      <c r="C6" s="400"/>
      <c r="D6" s="403"/>
      <c r="E6" s="406"/>
      <c r="F6" s="409"/>
      <c r="G6" s="414"/>
      <c r="H6" s="424"/>
      <c r="I6" s="455"/>
      <c r="J6" s="426"/>
      <c r="K6" s="431"/>
      <c r="L6" s="239" t="s">
        <v>56</v>
      </c>
      <c r="M6" s="240" t="s">
        <v>57</v>
      </c>
      <c r="N6" s="458"/>
      <c r="O6" s="461"/>
    </row>
    <row r="7" spans="1:19" ht="12" customHeight="1" thickBot="1" x14ac:dyDescent="0.3">
      <c r="A7" s="40" t="s">
        <v>7</v>
      </c>
      <c r="B7" s="410" t="s">
        <v>77</v>
      </c>
      <c r="C7" s="410"/>
      <c r="D7" s="410"/>
      <c r="E7" s="410"/>
      <c r="F7" s="410"/>
      <c r="G7" s="410"/>
      <c r="H7" s="410"/>
      <c r="I7" s="410"/>
      <c r="J7" s="410"/>
      <c r="K7" s="410"/>
      <c r="L7" s="410"/>
      <c r="M7" s="411"/>
      <c r="N7" s="132"/>
      <c r="O7" s="133"/>
    </row>
    <row r="8" spans="1:19" ht="37.5" customHeight="1" thickBot="1" x14ac:dyDescent="0.3">
      <c r="A8" s="41" t="s">
        <v>7</v>
      </c>
      <c r="B8" s="42" t="s">
        <v>7</v>
      </c>
      <c r="C8" s="301" t="s">
        <v>78</v>
      </c>
      <c r="D8" s="301"/>
      <c r="E8" s="301"/>
      <c r="F8" s="301"/>
      <c r="G8" s="301"/>
      <c r="H8" s="301"/>
      <c r="I8" s="301"/>
      <c r="J8" s="301"/>
      <c r="K8" s="301"/>
      <c r="L8" s="301"/>
      <c r="M8" s="302"/>
      <c r="N8" s="134"/>
      <c r="O8" s="135"/>
    </row>
    <row r="9" spans="1:19" ht="14.25" customHeight="1" x14ac:dyDescent="0.25">
      <c r="A9" s="420" t="s">
        <v>7</v>
      </c>
      <c r="B9" s="415" t="s">
        <v>7</v>
      </c>
      <c r="C9" s="285" t="s">
        <v>7</v>
      </c>
      <c r="D9" s="311" t="s">
        <v>22</v>
      </c>
      <c r="E9" s="289" t="s">
        <v>35</v>
      </c>
      <c r="F9" s="418" t="s">
        <v>102</v>
      </c>
      <c r="G9" s="43" t="s">
        <v>40</v>
      </c>
      <c r="H9" s="202">
        <v>367.1</v>
      </c>
      <c r="I9" s="208">
        <v>425.6</v>
      </c>
      <c r="J9" s="205">
        <v>422</v>
      </c>
      <c r="K9" s="293" t="s">
        <v>64</v>
      </c>
      <c r="L9" s="98">
        <v>1410</v>
      </c>
      <c r="M9" s="99">
        <v>1392</v>
      </c>
      <c r="N9" s="295"/>
      <c r="O9" s="296"/>
    </row>
    <row r="10" spans="1:19" ht="14.25" customHeight="1" x14ac:dyDescent="0.25">
      <c r="A10" s="421"/>
      <c r="B10" s="416"/>
      <c r="C10" s="381"/>
      <c r="D10" s="379"/>
      <c r="E10" s="385"/>
      <c r="F10" s="383"/>
      <c r="G10" s="83" t="s">
        <v>41</v>
      </c>
      <c r="H10" s="203">
        <v>3.1</v>
      </c>
      <c r="I10" s="209">
        <v>3.1</v>
      </c>
      <c r="J10" s="206">
        <v>0.9</v>
      </c>
      <c r="K10" s="380"/>
      <c r="L10" s="117"/>
      <c r="M10" s="118"/>
      <c r="N10" s="464"/>
      <c r="O10" s="465"/>
    </row>
    <row r="11" spans="1:19" ht="13.8" customHeight="1" thickBot="1" x14ac:dyDescent="0.3">
      <c r="A11" s="422"/>
      <c r="B11" s="417"/>
      <c r="C11" s="286"/>
      <c r="D11" s="312"/>
      <c r="E11" s="290"/>
      <c r="F11" s="419"/>
      <c r="G11" s="46" t="s">
        <v>8</v>
      </c>
      <c r="H11" s="204">
        <f>H9+H10</f>
        <v>370.20000000000005</v>
      </c>
      <c r="I11" s="210">
        <f>I9+I10</f>
        <v>428.70000000000005</v>
      </c>
      <c r="J11" s="207">
        <f t="shared" ref="J11" si="0">J9+J10</f>
        <v>422.9</v>
      </c>
      <c r="K11" s="294"/>
      <c r="L11" s="86"/>
      <c r="M11" s="87"/>
      <c r="N11" s="297"/>
      <c r="O11" s="298"/>
      <c r="P11" s="7"/>
    </row>
    <row r="12" spans="1:19" ht="14.25" customHeight="1" x14ac:dyDescent="0.25">
      <c r="A12" s="48" t="s">
        <v>7</v>
      </c>
      <c r="B12" s="49" t="s">
        <v>7</v>
      </c>
      <c r="C12" s="50" t="s">
        <v>9</v>
      </c>
      <c r="D12" s="311" t="s">
        <v>79</v>
      </c>
      <c r="E12" s="289" t="s">
        <v>35</v>
      </c>
      <c r="F12" s="198" t="s">
        <v>102</v>
      </c>
      <c r="G12" s="43" t="s">
        <v>41</v>
      </c>
      <c r="H12" s="202">
        <v>2745</v>
      </c>
      <c r="I12" s="208">
        <v>2303.6999999999998</v>
      </c>
      <c r="J12" s="205">
        <v>2073.4</v>
      </c>
      <c r="K12" s="293" t="s">
        <v>65</v>
      </c>
      <c r="L12" s="98">
        <v>3400</v>
      </c>
      <c r="M12" s="99">
        <v>3187</v>
      </c>
      <c r="N12" s="315"/>
      <c r="O12" s="296"/>
      <c r="P12" s="7"/>
    </row>
    <row r="13" spans="1:19" ht="14.25" customHeight="1" x14ac:dyDescent="0.25">
      <c r="A13" s="154"/>
      <c r="B13" s="157"/>
      <c r="C13" s="155"/>
      <c r="D13" s="379"/>
      <c r="E13" s="385"/>
      <c r="F13" s="156"/>
      <c r="G13" s="83" t="s">
        <v>25</v>
      </c>
      <c r="H13" s="203">
        <v>0</v>
      </c>
      <c r="I13" s="209">
        <v>0</v>
      </c>
      <c r="J13" s="206">
        <v>0</v>
      </c>
      <c r="K13" s="380"/>
      <c r="L13" s="117"/>
      <c r="M13" s="118"/>
      <c r="N13" s="466"/>
      <c r="O13" s="465"/>
      <c r="P13" s="7"/>
    </row>
    <row r="14" spans="1:19" ht="13.2" customHeight="1" thickBot="1" x14ac:dyDescent="0.3">
      <c r="A14" s="51"/>
      <c r="B14" s="52"/>
      <c r="C14" s="53"/>
      <c r="D14" s="312"/>
      <c r="E14" s="290"/>
      <c r="F14" s="54"/>
      <c r="G14" s="46" t="s">
        <v>8</v>
      </c>
      <c r="H14" s="204">
        <f>H12+H13</f>
        <v>2745</v>
      </c>
      <c r="I14" s="210">
        <f>I12+I13</f>
        <v>2303.6999999999998</v>
      </c>
      <c r="J14" s="207">
        <f>J12+J13</f>
        <v>2073.4</v>
      </c>
      <c r="K14" s="294"/>
      <c r="L14" s="86"/>
      <c r="M14" s="87"/>
      <c r="N14" s="297"/>
      <c r="O14" s="298"/>
      <c r="P14" s="7"/>
    </row>
    <row r="15" spans="1:19" ht="15" customHeight="1" thickBot="1" x14ac:dyDescent="0.3">
      <c r="A15" s="244" t="s">
        <v>7</v>
      </c>
      <c r="B15" s="56" t="s">
        <v>7</v>
      </c>
      <c r="C15" s="275" t="s">
        <v>23</v>
      </c>
      <c r="D15" s="311" t="s">
        <v>24</v>
      </c>
      <c r="E15" s="289" t="s">
        <v>35</v>
      </c>
      <c r="F15" s="313" t="s">
        <v>103</v>
      </c>
      <c r="G15" s="57" t="s">
        <v>25</v>
      </c>
      <c r="H15" s="58">
        <v>8730.1</v>
      </c>
      <c r="I15" s="211">
        <v>8518.1</v>
      </c>
      <c r="J15" s="212">
        <v>8502.6</v>
      </c>
      <c r="K15" s="293" t="s">
        <v>64</v>
      </c>
      <c r="L15" s="101">
        <v>4550</v>
      </c>
      <c r="M15" s="102">
        <v>4548</v>
      </c>
      <c r="N15" s="315"/>
      <c r="O15" s="296"/>
      <c r="P15" s="7"/>
    </row>
    <row r="16" spans="1:19" ht="15" customHeight="1" x14ac:dyDescent="0.25">
      <c r="A16" s="247"/>
      <c r="B16" s="246"/>
      <c r="C16" s="381"/>
      <c r="D16" s="379"/>
      <c r="E16" s="382"/>
      <c r="F16" s="383"/>
      <c r="G16" s="57" t="s">
        <v>25</v>
      </c>
      <c r="H16" s="58">
        <v>174.6</v>
      </c>
      <c r="I16" s="211">
        <v>170.4</v>
      </c>
      <c r="J16" s="212">
        <v>170.4</v>
      </c>
      <c r="K16" s="380"/>
      <c r="L16" s="88"/>
      <c r="M16" s="89"/>
      <c r="N16" s="464"/>
      <c r="O16" s="465"/>
      <c r="P16" s="7"/>
    </row>
    <row r="17" spans="1:16" ht="34.200000000000003" customHeight="1" thickBot="1" x14ac:dyDescent="0.3">
      <c r="A17" s="245"/>
      <c r="B17" s="52"/>
      <c r="C17" s="276"/>
      <c r="D17" s="312"/>
      <c r="E17" s="290"/>
      <c r="F17" s="314"/>
      <c r="G17" s="46" t="s">
        <v>8</v>
      </c>
      <c r="H17" s="47">
        <f>H15+H16</f>
        <v>8904.7000000000007</v>
      </c>
      <c r="I17" s="204">
        <f t="shared" ref="I17:J17" si="1">I15+I16</f>
        <v>8688.5</v>
      </c>
      <c r="J17" s="210">
        <f t="shared" si="1"/>
        <v>8673</v>
      </c>
      <c r="K17" s="294"/>
      <c r="L17" s="128"/>
      <c r="M17" s="129"/>
      <c r="N17" s="297"/>
      <c r="O17" s="298"/>
      <c r="P17" s="7"/>
    </row>
    <row r="18" spans="1:16" ht="16.5" customHeight="1" thickBot="1" x14ac:dyDescent="0.3">
      <c r="A18" s="244" t="s">
        <v>7</v>
      </c>
      <c r="B18" s="56" t="s">
        <v>7</v>
      </c>
      <c r="C18" s="275" t="s">
        <v>26</v>
      </c>
      <c r="D18" s="311" t="s">
        <v>27</v>
      </c>
      <c r="E18" s="289" t="s">
        <v>35</v>
      </c>
      <c r="F18" s="313" t="s">
        <v>103</v>
      </c>
      <c r="G18" s="57" t="s">
        <v>25</v>
      </c>
      <c r="H18" s="58">
        <v>1434.3</v>
      </c>
      <c r="I18" s="211">
        <v>1284.3</v>
      </c>
      <c r="J18" s="212">
        <v>1263.7</v>
      </c>
      <c r="K18" s="293" t="s">
        <v>64</v>
      </c>
      <c r="L18" s="101">
        <v>2893</v>
      </c>
      <c r="M18" s="102">
        <v>2890</v>
      </c>
      <c r="N18" s="315"/>
      <c r="O18" s="296"/>
      <c r="P18" s="7"/>
    </row>
    <row r="19" spans="1:16" ht="16.5" customHeight="1" x14ac:dyDescent="0.25">
      <c r="A19" s="247"/>
      <c r="B19" s="246"/>
      <c r="C19" s="381"/>
      <c r="D19" s="379"/>
      <c r="E19" s="382"/>
      <c r="F19" s="383"/>
      <c r="G19" s="57" t="s">
        <v>25</v>
      </c>
      <c r="H19" s="58">
        <v>46.6</v>
      </c>
      <c r="I19" s="211">
        <v>41.7</v>
      </c>
      <c r="J19" s="212">
        <v>40.700000000000003</v>
      </c>
      <c r="K19" s="380"/>
      <c r="L19" s="88"/>
      <c r="M19" s="89"/>
      <c r="N19" s="464"/>
      <c r="O19" s="465"/>
      <c r="P19" s="7"/>
    </row>
    <row r="20" spans="1:16" ht="19.2" customHeight="1" thickBot="1" x14ac:dyDescent="0.3">
      <c r="A20" s="245"/>
      <c r="B20" s="52"/>
      <c r="C20" s="276"/>
      <c r="D20" s="312"/>
      <c r="E20" s="290"/>
      <c r="F20" s="314"/>
      <c r="G20" s="46" t="s">
        <v>8</v>
      </c>
      <c r="H20" s="47">
        <f>H18+H19</f>
        <v>1480.8999999999999</v>
      </c>
      <c r="I20" s="204">
        <f t="shared" ref="I20:J20" si="2">I18+I19</f>
        <v>1326</v>
      </c>
      <c r="J20" s="210">
        <f t="shared" si="2"/>
        <v>1304.4000000000001</v>
      </c>
      <c r="K20" s="294"/>
      <c r="L20" s="128"/>
      <c r="M20" s="129"/>
      <c r="N20" s="297"/>
      <c r="O20" s="298"/>
      <c r="P20" s="7"/>
    </row>
    <row r="21" spans="1:16" ht="19.5" customHeight="1" x14ac:dyDescent="0.25">
      <c r="A21" s="244" t="s">
        <v>7</v>
      </c>
      <c r="B21" s="56" t="s">
        <v>7</v>
      </c>
      <c r="C21" s="275" t="s">
        <v>28</v>
      </c>
      <c r="D21" s="311" t="s">
        <v>80</v>
      </c>
      <c r="E21" s="289" t="s">
        <v>35</v>
      </c>
      <c r="F21" s="313" t="s">
        <v>103</v>
      </c>
      <c r="G21" s="57" t="s">
        <v>25</v>
      </c>
      <c r="H21" s="58">
        <v>0</v>
      </c>
      <c r="I21" s="211">
        <v>2.2999999999999998</v>
      </c>
      <c r="J21" s="212">
        <v>2.2999999999999998</v>
      </c>
      <c r="K21" s="293" t="s">
        <v>64</v>
      </c>
      <c r="L21" s="101">
        <v>3</v>
      </c>
      <c r="M21" s="102">
        <v>3</v>
      </c>
      <c r="N21" s="315"/>
      <c r="O21" s="296"/>
      <c r="P21" s="7"/>
    </row>
    <row r="22" spans="1:16" ht="16.5" customHeight="1" x14ac:dyDescent="0.25">
      <c r="A22" s="247"/>
      <c r="B22" s="246"/>
      <c r="C22" s="381"/>
      <c r="D22" s="379"/>
      <c r="E22" s="385"/>
      <c r="F22" s="383"/>
      <c r="G22" s="112" t="s">
        <v>25</v>
      </c>
      <c r="H22" s="113">
        <v>0</v>
      </c>
      <c r="I22" s="213">
        <v>0</v>
      </c>
      <c r="J22" s="214">
        <v>0</v>
      </c>
      <c r="K22" s="380"/>
      <c r="L22" s="103"/>
      <c r="M22" s="104"/>
      <c r="N22" s="464"/>
      <c r="O22" s="465"/>
      <c r="P22" s="7"/>
    </row>
    <row r="23" spans="1:16" ht="18.600000000000001" customHeight="1" thickBot="1" x14ac:dyDescent="0.3">
      <c r="A23" s="245"/>
      <c r="B23" s="52"/>
      <c r="C23" s="276"/>
      <c r="D23" s="312"/>
      <c r="E23" s="290"/>
      <c r="F23" s="314"/>
      <c r="G23" s="46" t="s">
        <v>8</v>
      </c>
      <c r="H23" s="47">
        <f>H21+H22</f>
        <v>0</v>
      </c>
      <c r="I23" s="204">
        <f t="shared" ref="I23:J23" si="3">I21+I22</f>
        <v>2.2999999999999998</v>
      </c>
      <c r="J23" s="210">
        <f t="shared" si="3"/>
        <v>2.2999999999999998</v>
      </c>
      <c r="K23" s="294"/>
      <c r="L23" s="128"/>
      <c r="M23" s="129"/>
      <c r="N23" s="297"/>
      <c r="O23" s="298"/>
      <c r="P23" s="7"/>
    </row>
    <row r="24" spans="1:16" ht="21" customHeight="1" x14ac:dyDescent="0.25">
      <c r="A24" s="247" t="s">
        <v>7</v>
      </c>
      <c r="B24" s="246" t="s">
        <v>7</v>
      </c>
      <c r="C24" s="381" t="s">
        <v>45</v>
      </c>
      <c r="D24" s="379" t="s">
        <v>81</v>
      </c>
      <c r="E24" s="384" t="s">
        <v>35</v>
      </c>
      <c r="F24" s="383" t="s">
        <v>102</v>
      </c>
      <c r="G24" s="248" t="s">
        <v>25</v>
      </c>
      <c r="H24" s="249">
        <v>0</v>
      </c>
      <c r="I24" s="250">
        <v>7.6</v>
      </c>
      <c r="J24" s="251">
        <v>7.6</v>
      </c>
      <c r="K24" s="380" t="s">
        <v>64</v>
      </c>
      <c r="L24" s="103">
        <v>4</v>
      </c>
      <c r="M24" s="160">
        <v>4</v>
      </c>
      <c r="N24" s="466"/>
      <c r="O24" s="465"/>
      <c r="P24" s="7"/>
    </row>
    <row r="25" spans="1:16" ht="21" customHeight="1" x14ac:dyDescent="0.25">
      <c r="A25" s="154"/>
      <c r="B25" s="157"/>
      <c r="C25" s="381"/>
      <c r="D25" s="379"/>
      <c r="E25" s="385"/>
      <c r="F25" s="383"/>
      <c r="G25" s="112" t="s">
        <v>54</v>
      </c>
      <c r="H25" s="113">
        <v>0</v>
      </c>
      <c r="I25" s="213">
        <v>0</v>
      </c>
      <c r="J25" s="214">
        <v>0</v>
      </c>
      <c r="K25" s="380"/>
      <c r="L25" s="103"/>
      <c r="M25" s="160"/>
      <c r="N25" s="466"/>
      <c r="O25" s="465"/>
      <c r="P25" s="7"/>
    </row>
    <row r="26" spans="1:16" ht="12" customHeight="1" thickBot="1" x14ac:dyDescent="0.3">
      <c r="A26" s="120"/>
      <c r="B26" s="119"/>
      <c r="C26" s="381"/>
      <c r="D26" s="379"/>
      <c r="E26" s="382"/>
      <c r="F26" s="314"/>
      <c r="G26" s="127" t="s">
        <v>8</v>
      </c>
      <c r="H26" s="153">
        <f>H24+H25</f>
        <v>0</v>
      </c>
      <c r="I26" s="215">
        <f t="shared" ref="I26:J26" si="4">I24+I25</f>
        <v>7.6</v>
      </c>
      <c r="J26" s="216">
        <f t="shared" si="4"/>
        <v>7.6</v>
      </c>
      <c r="K26" s="380"/>
      <c r="L26" s="88"/>
      <c r="M26" s="138"/>
      <c r="N26" s="297"/>
      <c r="O26" s="298"/>
      <c r="P26" s="7"/>
    </row>
    <row r="27" spans="1:16" ht="20.25" customHeight="1" x14ac:dyDescent="0.25">
      <c r="A27" s="121" t="s">
        <v>7</v>
      </c>
      <c r="B27" s="56" t="s">
        <v>7</v>
      </c>
      <c r="C27" s="275" t="s">
        <v>47</v>
      </c>
      <c r="D27" s="311" t="s">
        <v>48</v>
      </c>
      <c r="E27" s="289" t="s">
        <v>35</v>
      </c>
      <c r="F27" s="313" t="s">
        <v>102</v>
      </c>
      <c r="G27" s="57" t="s">
        <v>25</v>
      </c>
      <c r="H27" s="58">
        <v>0.9</v>
      </c>
      <c r="I27" s="211">
        <v>1</v>
      </c>
      <c r="J27" s="212">
        <v>1</v>
      </c>
      <c r="K27" s="293" t="s">
        <v>64</v>
      </c>
      <c r="L27" s="101">
        <v>10</v>
      </c>
      <c r="M27" s="102">
        <v>8</v>
      </c>
      <c r="N27" s="315"/>
      <c r="O27" s="296"/>
      <c r="P27" s="7"/>
    </row>
    <row r="28" spans="1:16" ht="21" customHeight="1" thickBot="1" x14ac:dyDescent="0.3">
      <c r="A28" s="122"/>
      <c r="B28" s="52"/>
      <c r="C28" s="276"/>
      <c r="D28" s="312"/>
      <c r="E28" s="290"/>
      <c r="F28" s="314"/>
      <c r="G28" s="46" t="s">
        <v>8</v>
      </c>
      <c r="H28" s="47">
        <f>H27</f>
        <v>0.9</v>
      </c>
      <c r="I28" s="204">
        <f t="shared" ref="I28:J28" si="5">I27</f>
        <v>1</v>
      </c>
      <c r="J28" s="210">
        <f t="shared" si="5"/>
        <v>1</v>
      </c>
      <c r="K28" s="294"/>
      <c r="L28" s="128"/>
      <c r="M28" s="129"/>
      <c r="N28" s="297"/>
      <c r="O28" s="298"/>
      <c r="P28" s="7"/>
    </row>
    <row r="29" spans="1:16" ht="26.4" customHeight="1" x14ac:dyDescent="0.25">
      <c r="A29" s="179" t="s">
        <v>7</v>
      </c>
      <c r="B29" s="56" t="s">
        <v>7</v>
      </c>
      <c r="C29" s="275" t="s">
        <v>51</v>
      </c>
      <c r="D29" s="311" t="s">
        <v>82</v>
      </c>
      <c r="E29" s="289" t="s">
        <v>35</v>
      </c>
      <c r="F29" s="313" t="s">
        <v>102</v>
      </c>
      <c r="G29" s="57" t="s">
        <v>41</v>
      </c>
      <c r="H29" s="58">
        <v>16.5</v>
      </c>
      <c r="I29" s="211">
        <v>64</v>
      </c>
      <c r="J29" s="212">
        <v>63.6</v>
      </c>
      <c r="K29" s="293" t="s">
        <v>64</v>
      </c>
      <c r="L29" s="101">
        <v>37</v>
      </c>
      <c r="M29" s="102">
        <v>37</v>
      </c>
      <c r="N29" s="315"/>
      <c r="O29" s="296"/>
      <c r="P29" s="7"/>
    </row>
    <row r="30" spans="1:16" ht="16.8" customHeight="1" thickBot="1" x14ac:dyDescent="0.3">
      <c r="A30" s="180"/>
      <c r="B30" s="52"/>
      <c r="C30" s="276"/>
      <c r="D30" s="312"/>
      <c r="E30" s="290"/>
      <c r="F30" s="314"/>
      <c r="G30" s="46" t="s">
        <v>8</v>
      </c>
      <c r="H30" s="47">
        <f>H29</f>
        <v>16.5</v>
      </c>
      <c r="I30" s="204">
        <f t="shared" ref="I30" si="6">I29</f>
        <v>64</v>
      </c>
      <c r="J30" s="210">
        <f t="shared" ref="J30" si="7">J29</f>
        <v>63.6</v>
      </c>
      <c r="K30" s="294"/>
      <c r="L30" s="128"/>
      <c r="M30" s="129"/>
      <c r="N30" s="297"/>
      <c r="O30" s="298"/>
      <c r="P30" s="7"/>
    </row>
    <row r="31" spans="1:16" ht="16.8" customHeight="1" x14ac:dyDescent="0.25">
      <c r="A31" s="179" t="s">
        <v>7</v>
      </c>
      <c r="B31" s="56" t="s">
        <v>7</v>
      </c>
      <c r="C31" s="275" t="s">
        <v>53</v>
      </c>
      <c r="D31" s="311" t="s">
        <v>52</v>
      </c>
      <c r="E31" s="289" t="s">
        <v>35</v>
      </c>
      <c r="F31" s="313" t="s">
        <v>102</v>
      </c>
      <c r="G31" s="57" t="s">
        <v>25</v>
      </c>
      <c r="H31" s="58">
        <v>0</v>
      </c>
      <c r="I31" s="211">
        <v>0.2</v>
      </c>
      <c r="J31" s="212">
        <v>0.3</v>
      </c>
      <c r="K31" s="293" t="s">
        <v>64</v>
      </c>
      <c r="L31" s="101">
        <v>7</v>
      </c>
      <c r="M31" s="102">
        <v>7</v>
      </c>
      <c r="N31" s="315"/>
      <c r="O31" s="296"/>
      <c r="P31" s="7"/>
    </row>
    <row r="32" spans="1:16" ht="12" customHeight="1" thickBot="1" x14ac:dyDescent="0.3">
      <c r="A32" s="180"/>
      <c r="B32" s="52"/>
      <c r="C32" s="276"/>
      <c r="D32" s="312"/>
      <c r="E32" s="290"/>
      <c r="F32" s="314"/>
      <c r="G32" s="46" t="s">
        <v>8</v>
      </c>
      <c r="H32" s="47">
        <f>H31</f>
        <v>0</v>
      </c>
      <c r="I32" s="204">
        <f t="shared" ref="I32" si="8">I31</f>
        <v>0.2</v>
      </c>
      <c r="J32" s="210">
        <f t="shared" ref="J32" si="9">J31</f>
        <v>0.3</v>
      </c>
      <c r="K32" s="294"/>
      <c r="L32" s="128"/>
      <c r="M32" s="129"/>
      <c r="N32" s="297"/>
      <c r="O32" s="298"/>
      <c r="P32" s="7"/>
    </row>
    <row r="33" spans="1:17" ht="15.6" customHeight="1" thickBot="1" x14ac:dyDescent="0.3">
      <c r="A33" s="51" t="s">
        <v>7</v>
      </c>
      <c r="B33" s="52" t="s">
        <v>7</v>
      </c>
      <c r="C33" s="440" t="s">
        <v>10</v>
      </c>
      <c r="D33" s="304"/>
      <c r="E33" s="304"/>
      <c r="F33" s="304"/>
      <c r="G33" s="306"/>
      <c r="H33" s="158">
        <f>H11+H14+H17+H20+H23+H26+H28+H30+H32</f>
        <v>13518.2</v>
      </c>
      <c r="I33" s="158">
        <f>I11+I14+I17+I20+I23+I26+I28+I30+I32</f>
        <v>12822</v>
      </c>
      <c r="J33" s="158">
        <f>J11+J14+J17+J20+J23+J26+J28+J30+J32</f>
        <v>12548.499999999998</v>
      </c>
      <c r="K33" s="59"/>
      <c r="L33" s="60"/>
      <c r="M33" s="61"/>
      <c r="N33" s="132"/>
      <c r="O33" s="133"/>
      <c r="Q33" s="159"/>
    </row>
    <row r="34" spans="1:17" ht="48.6" customHeight="1" thickBot="1" x14ac:dyDescent="0.3">
      <c r="A34" s="41" t="s">
        <v>7</v>
      </c>
      <c r="B34" s="42" t="s">
        <v>9</v>
      </c>
      <c r="C34" s="301" t="s">
        <v>83</v>
      </c>
      <c r="D34" s="301"/>
      <c r="E34" s="301"/>
      <c r="F34" s="301"/>
      <c r="G34" s="301"/>
      <c r="H34" s="301"/>
      <c r="I34" s="301"/>
      <c r="J34" s="301"/>
      <c r="K34" s="301"/>
      <c r="L34" s="301"/>
      <c r="M34" s="302"/>
      <c r="N34" s="134"/>
      <c r="O34" s="135"/>
    </row>
    <row r="35" spans="1:17" ht="12" customHeight="1" x14ac:dyDescent="0.25">
      <c r="A35" s="281" t="s">
        <v>7</v>
      </c>
      <c r="B35" s="283" t="s">
        <v>9</v>
      </c>
      <c r="C35" s="285" t="s">
        <v>7</v>
      </c>
      <c r="D35" s="287" t="s">
        <v>84</v>
      </c>
      <c r="E35" s="289" t="s">
        <v>35</v>
      </c>
      <c r="F35" s="291" t="s">
        <v>102</v>
      </c>
      <c r="G35" s="43" t="s">
        <v>40</v>
      </c>
      <c r="H35" s="23">
        <v>0</v>
      </c>
      <c r="I35" s="217">
        <v>0</v>
      </c>
      <c r="J35" s="220">
        <v>0</v>
      </c>
      <c r="K35" s="293" t="s">
        <v>64</v>
      </c>
      <c r="L35" s="20">
        <v>6480</v>
      </c>
      <c r="M35" s="21" t="s">
        <v>109</v>
      </c>
      <c r="N35" s="295"/>
      <c r="O35" s="296"/>
    </row>
    <row r="36" spans="1:17" ht="13.2" customHeight="1" x14ac:dyDescent="0.25">
      <c r="A36" s="436"/>
      <c r="B36" s="439"/>
      <c r="C36" s="381"/>
      <c r="D36" s="452"/>
      <c r="E36" s="382"/>
      <c r="F36" s="441"/>
      <c r="G36" s="24" t="s">
        <v>41</v>
      </c>
      <c r="H36" s="25">
        <v>1057.5</v>
      </c>
      <c r="I36" s="218">
        <v>1057.5</v>
      </c>
      <c r="J36" s="221">
        <v>696.7</v>
      </c>
      <c r="K36" s="380"/>
      <c r="L36" s="90"/>
      <c r="M36" s="91"/>
      <c r="N36" s="464"/>
      <c r="O36" s="465"/>
    </row>
    <row r="37" spans="1:17" ht="12" customHeight="1" thickBot="1" x14ac:dyDescent="0.3">
      <c r="A37" s="282"/>
      <c r="B37" s="284"/>
      <c r="C37" s="286"/>
      <c r="D37" s="288"/>
      <c r="E37" s="290"/>
      <c r="F37" s="292"/>
      <c r="G37" s="26" t="s">
        <v>8</v>
      </c>
      <c r="H37" s="27">
        <f>H35+H36</f>
        <v>1057.5</v>
      </c>
      <c r="I37" s="219">
        <f t="shared" ref="I37:J37" si="10">I35+I36</f>
        <v>1057.5</v>
      </c>
      <c r="J37" s="222">
        <f t="shared" si="10"/>
        <v>696.7</v>
      </c>
      <c r="K37" s="294"/>
      <c r="L37" s="92"/>
      <c r="M37" s="93"/>
      <c r="N37" s="297"/>
      <c r="O37" s="298"/>
    </row>
    <row r="38" spans="1:17" ht="18" customHeight="1" x14ac:dyDescent="0.25">
      <c r="A38" s="281" t="s">
        <v>7</v>
      </c>
      <c r="B38" s="283" t="s">
        <v>9</v>
      </c>
      <c r="C38" s="285" t="s">
        <v>9</v>
      </c>
      <c r="D38" s="287" t="s">
        <v>85</v>
      </c>
      <c r="E38" s="289" t="s">
        <v>35</v>
      </c>
      <c r="F38" s="291" t="s">
        <v>102</v>
      </c>
      <c r="G38" s="22" t="s">
        <v>40</v>
      </c>
      <c r="H38" s="23">
        <v>0.4</v>
      </c>
      <c r="I38" s="217">
        <v>0.4</v>
      </c>
      <c r="J38" s="223">
        <v>0.3</v>
      </c>
      <c r="K38" s="293" t="s">
        <v>64</v>
      </c>
      <c r="L38" s="20">
        <v>1</v>
      </c>
      <c r="M38" s="100" t="s">
        <v>110</v>
      </c>
      <c r="N38" s="295"/>
      <c r="O38" s="296"/>
      <c r="P38" s="7"/>
    </row>
    <row r="39" spans="1:17" ht="35.4" customHeight="1" thickBot="1" x14ac:dyDescent="0.3">
      <c r="A39" s="282"/>
      <c r="B39" s="284"/>
      <c r="C39" s="286"/>
      <c r="D39" s="288"/>
      <c r="E39" s="290"/>
      <c r="F39" s="292"/>
      <c r="G39" s="26" t="s">
        <v>8</v>
      </c>
      <c r="H39" s="27">
        <f>H38</f>
        <v>0.4</v>
      </c>
      <c r="I39" s="219">
        <f t="shared" ref="I39:J39" si="11">I38</f>
        <v>0.4</v>
      </c>
      <c r="J39" s="222">
        <f t="shared" si="11"/>
        <v>0.3</v>
      </c>
      <c r="K39" s="294"/>
      <c r="L39" s="92"/>
      <c r="M39" s="93"/>
      <c r="N39" s="297"/>
      <c r="O39" s="298"/>
      <c r="P39" s="7"/>
    </row>
    <row r="40" spans="1:17" ht="16.5" customHeight="1" x14ac:dyDescent="0.25">
      <c r="A40" s="130" t="s">
        <v>7</v>
      </c>
      <c r="B40" s="123" t="s">
        <v>9</v>
      </c>
      <c r="C40" s="125" t="s">
        <v>23</v>
      </c>
      <c r="D40" s="287" t="s">
        <v>94</v>
      </c>
      <c r="E40" s="289" t="s">
        <v>35</v>
      </c>
      <c r="F40" s="291" t="s">
        <v>102</v>
      </c>
      <c r="G40" s="22" t="s">
        <v>25</v>
      </c>
      <c r="H40" s="23">
        <v>32.4</v>
      </c>
      <c r="I40" s="217">
        <v>24.3</v>
      </c>
      <c r="J40" s="223">
        <v>24.2</v>
      </c>
      <c r="K40" s="293" t="s">
        <v>64</v>
      </c>
      <c r="L40" s="20">
        <v>160</v>
      </c>
      <c r="M40" s="100" t="s">
        <v>116</v>
      </c>
      <c r="N40" s="295"/>
      <c r="O40" s="296"/>
      <c r="P40" s="7"/>
    </row>
    <row r="41" spans="1:17" ht="22.8" customHeight="1" thickBot="1" x14ac:dyDescent="0.3">
      <c r="A41" s="131"/>
      <c r="B41" s="124"/>
      <c r="C41" s="126"/>
      <c r="D41" s="288"/>
      <c r="E41" s="290"/>
      <c r="F41" s="292"/>
      <c r="G41" s="26" t="s">
        <v>8</v>
      </c>
      <c r="H41" s="27">
        <f>H40</f>
        <v>32.4</v>
      </c>
      <c r="I41" s="219">
        <f t="shared" ref="I41:J41" si="12">I40</f>
        <v>24.3</v>
      </c>
      <c r="J41" s="222">
        <f t="shared" si="12"/>
        <v>24.2</v>
      </c>
      <c r="K41" s="294"/>
      <c r="L41" s="92"/>
      <c r="M41" s="93"/>
      <c r="N41" s="297"/>
      <c r="O41" s="298"/>
      <c r="P41" s="7"/>
    </row>
    <row r="42" spans="1:17" ht="40.950000000000003" customHeight="1" x14ac:dyDescent="0.25">
      <c r="A42" s="281" t="s">
        <v>7</v>
      </c>
      <c r="B42" s="283" t="s">
        <v>9</v>
      </c>
      <c r="C42" s="285" t="s">
        <v>26</v>
      </c>
      <c r="D42" s="287" t="s">
        <v>95</v>
      </c>
      <c r="E42" s="289" t="s">
        <v>35</v>
      </c>
      <c r="F42" s="291" t="s">
        <v>103</v>
      </c>
      <c r="G42" s="22" t="s">
        <v>25</v>
      </c>
      <c r="H42" s="23">
        <v>0</v>
      </c>
      <c r="I42" s="217">
        <v>7.5</v>
      </c>
      <c r="J42" s="223">
        <v>7.5</v>
      </c>
      <c r="K42" s="293" t="s">
        <v>64</v>
      </c>
      <c r="L42" s="20">
        <v>9</v>
      </c>
      <c r="M42" s="21" t="s">
        <v>115</v>
      </c>
      <c r="N42" s="295"/>
      <c r="O42" s="296"/>
      <c r="P42" s="7"/>
    </row>
    <row r="43" spans="1:17" ht="24" customHeight="1" thickBot="1" x14ac:dyDescent="0.3">
      <c r="A43" s="282"/>
      <c r="B43" s="284"/>
      <c r="C43" s="286"/>
      <c r="D43" s="288"/>
      <c r="E43" s="290"/>
      <c r="F43" s="292"/>
      <c r="G43" s="26" t="s">
        <v>8</v>
      </c>
      <c r="H43" s="27">
        <f>H42</f>
        <v>0</v>
      </c>
      <c r="I43" s="219">
        <f>SUM(I42)</f>
        <v>7.5</v>
      </c>
      <c r="J43" s="222">
        <f t="shared" ref="J43" si="13">J42</f>
        <v>7.5</v>
      </c>
      <c r="K43" s="294"/>
      <c r="L43" s="62"/>
      <c r="M43" s="63"/>
      <c r="N43" s="297"/>
      <c r="O43" s="298"/>
      <c r="P43" s="7"/>
    </row>
    <row r="44" spans="1:17" ht="21" customHeight="1" x14ac:dyDescent="0.25">
      <c r="A44" s="281" t="s">
        <v>7</v>
      </c>
      <c r="B44" s="283" t="s">
        <v>9</v>
      </c>
      <c r="C44" s="285" t="s">
        <v>28</v>
      </c>
      <c r="D44" s="287" t="s">
        <v>96</v>
      </c>
      <c r="E44" s="289" t="s">
        <v>35</v>
      </c>
      <c r="F44" s="291" t="s">
        <v>102</v>
      </c>
      <c r="G44" s="22" t="s">
        <v>40</v>
      </c>
      <c r="H44" s="23">
        <v>25</v>
      </c>
      <c r="I44" s="217">
        <v>3.3</v>
      </c>
      <c r="J44" s="223">
        <v>2.9</v>
      </c>
      <c r="K44" s="293" t="s">
        <v>64</v>
      </c>
      <c r="L44" s="20">
        <v>13</v>
      </c>
      <c r="M44" s="21" t="s">
        <v>111</v>
      </c>
      <c r="N44" s="295"/>
      <c r="O44" s="296"/>
      <c r="P44" s="7"/>
    </row>
    <row r="45" spans="1:17" ht="15" customHeight="1" thickBot="1" x14ac:dyDescent="0.3">
      <c r="A45" s="282"/>
      <c r="B45" s="284"/>
      <c r="C45" s="286"/>
      <c r="D45" s="288"/>
      <c r="E45" s="290"/>
      <c r="F45" s="292"/>
      <c r="G45" s="26" t="s">
        <v>8</v>
      </c>
      <c r="H45" s="27">
        <f>H44</f>
        <v>25</v>
      </c>
      <c r="I45" s="219">
        <f t="shared" ref="I45" si="14">I44</f>
        <v>3.3</v>
      </c>
      <c r="J45" s="222">
        <f t="shared" ref="J45" si="15">J44</f>
        <v>2.9</v>
      </c>
      <c r="K45" s="294"/>
      <c r="L45" s="62"/>
      <c r="M45" s="63"/>
      <c r="N45" s="297"/>
      <c r="O45" s="298"/>
      <c r="P45" s="7"/>
    </row>
    <row r="46" spans="1:17" ht="14.25" customHeight="1" thickBot="1" x14ac:dyDescent="0.3">
      <c r="A46" s="64" t="s">
        <v>7</v>
      </c>
      <c r="B46" s="65" t="s">
        <v>9</v>
      </c>
      <c r="C46" s="303" t="s">
        <v>10</v>
      </c>
      <c r="D46" s="304"/>
      <c r="E46" s="304"/>
      <c r="F46" s="304"/>
      <c r="G46" s="306"/>
      <c r="H46" s="16">
        <f>H37+H39+H41+H45+H43</f>
        <v>1115.3000000000002</v>
      </c>
      <c r="I46" s="224">
        <f>I37+I39+I41+I45+I43</f>
        <v>1093</v>
      </c>
      <c r="J46" s="18">
        <f>J37+J39+J41+J45+J43</f>
        <v>731.6</v>
      </c>
      <c r="K46" s="59"/>
      <c r="L46" s="66"/>
      <c r="M46" s="67"/>
      <c r="N46" s="132"/>
      <c r="O46" s="133"/>
    </row>
    <row r="47" spans="1:17" ht="13.2" customHeight="1" thickBot="1" x14ac:dyDescent="0.3">
      <c r="A47" s="41" t="s">
        <v>7</v>
      </c>
      <c r="B47" s="42" t="s">
        <v>23</v>
      </c>
      <c r="C47" s="442" t="s">
        <v>86</v>
      </c>
      <c r="D47" s="442"/>
      <c r="E47" s="442"/>
      <c r="F47" s="442"/>
      <c r="G47" s="442"/>
      <c r="H47" s="442"/>
      <c r="I47" s="442"/>
      <c r="J47" s="442"/>
      <c r="K47" s="442"/>
      <c r="L47" s="442"/>
      <c r="M47" s="443"/>
      <c r="N47" s="134"/>
      <c r="O47" s="135"/>
    </row>
    <row r="48" spans="1:17" ht="14.25" customHeight="1" x14ac:dyDescent="0.25">
      <c r="A48" s="437" t="s">
        <v>7</v>
      </c>
      <c r="B48" s="438" t="s">
        <v>23</v>
      </c>
      <c r="C48" s="253" t="s">
        <v>7</v>
      </c>
      <c r="D48" s="450" t="s">
        <v>97</v>
      </c>
      <c r="E48" s="444" t="s">
        <v>35</v>
      </c>
      <c r="F48" s="446" t="s">
        <v>104</v>
      </c>
      <c r="G48" s="254" t="s">
        <v>41</v>
      </c>
      <c r="H48" s="255">
        <v>1464.6</v>
      </c>
      <c r="I48" s="256">
        <v>1704.6</v>
      </c>
      <c r="J48" s="257">
        <v>1704.6</v>
      </c>
      <c r="K48" s="448"/>
      <c r="L48" s="258"/>
      <c r="M48" s="259"/>
      <c r="N48" s="467"/>
      <c r="O48" s="465"/>
    </row>
    <row r="49" spans="1:16" ht="26.4" customHeight="1" thickBot="1" x14ac:dyDescent="0.3">
      <c r="A49" s="282"/>
      <c r="B49" s="417"/>
      <c r="C49" s="252"/>
      <c r="D49" s="451"/>
      <c r="E49" s="445"/>
      <c r="F49" s="447"/>
      <c r="G49" s="110" t="s">
        <v>8</v>
      </c>
      <c r="H49" s="111">
        <f>H48</f>
        <v>1464.6</v>
      </c>
      <c r="I49" s="225">
        <f>I48</f>
        <v>1704.6</v>
      </c>
      <c r="J49" s="226">
        <f>J48</f>
        <v>1704.6</v>
      </c>
      <c r="K49" s="449"/>
      <c r="L49" s="108"/>
      <c r="M49" s="109"/>
      <c r="N49" s="297"/>
      <c r="O49" s="298"/>
    </row>
    <row r="50" spans="1:16" ht="15" customHeight="1" thickBot="1" x14ac:dyDescent="0.3">
      <c r="A50" s="64" t="s">
        <v>7</v>
      </c>
      <c r="B50" s="65" t="s">
        <v>23</v>
      </c>
      <c r="C50" s="303" t="s">
        <v>10</v>
      </c>
      <c r="D50" s="304"/>
      <c r="E50" s="305"/>
      <c r="F50" s="305"/>
      <c r="G50" s="306"/>
      <c r="H50" s="111">
        <f>H49*1</f>
        <v>1464.6</v>
      </c>
      <c r="I50" s="225">
        <f t="shared" ref="I50:J50" si="16">I49*1</f>
        <v>1704.6</v>
      </c>
      <c r="J50" s="226">
        <f t="shared" si="16"/>
        <v>1704.6</v>
      </c>
      <c r="K50" s="59"/>
      <c r="L50" s="66"/>
      <c r="M50" s="67"/>
      <c r="N50" s="132"/>
      <c r="O50" s="133"/>
    </row>
    <row r="51" spans="1:16" ht="12" customHeight="1" thickBot="1" x14ac:dyDescent="0.3">
      <c r="A51" s="41" t="s">
        <v>7</v>
      </c>
      <c r="B51" s="42" t="s">
        <v>26</v>
      </c>
      <c r="C51" s="301" t="s">
        <v>29</v>
      </c>
      <c r="D51" s="301"/>
      <c r="E51" s="301"/>
      <c r="F51" s="301"/>
      <c r="G51" s="301"/>
      <c r="H51" s="301"/>
      <c r="I51" s="301"/>
      <c r="J51" s="301"/>
      <c r="K51" s="301"/>
      <c r="L51" s="301"/>
      <c r="M51" s="302"/>
      <c r="N51" s="134"/>
      <c r="O51" s="135"/>
    </row>
    <row r="52" spans="1:16" ht="16.5" customHeight="1" x14ac:dyDescent="0.25">
      <c r="A52" s="281" t="s">
        <v>7</v>
      </c>
      <c r="B52" s="283" t="s">
        <v>26</v>
      </c>
      <c r="C52" s="285" t="s">
        <v>7</v>
      </c>
      <c r="D52" s="287" t="s">
        <v>87</v>
      </c>
      <c r="E52" s="289" t="s">
        <v>35</v>
      </c>
      <c r="F52" s="291" t="s">
        <v>102</v>
      </c>
      <c r="G52" s="22" t="s">
        <v>41</v>
      </c>
      <c r="H52" s="23">
        <v>36.200000000000003</v>
      </c>
      <c r="I52" s="227">
        <v>36.200000000000003</v>
      </c>
      <c r="J52" s="223">
        <v>36.200000000000003</v>
      </c>
      <c r="K52" s="293" t="s">
        <v>64</v>
      </c>
      <c r="L52" s="20">
        <v>500</v>
      </c>
      <c r="M52" s="21" t="s">
        <v>112</v>
      </c>
      <c r="N52" s="295"/>
      <c r="O52" s="296"/>
    </row>
    <row r="53" spans="1:16" ht="36.6" customHeight="1" thickBot="1" x14ac:dyDescent="0.3">
      <c r="A53" s="282"/>
      <c r="B53" s="284"/>
      <c r="C53" s="286"/>
      <c r="D53" s="288"/>
      <c r="E53" s="290"/>
      <c r="F53" s="292"/>
      <c r="G53" s="26" t="s">
        <v>8</v>
      </c>
      <c r="H53" s="28">
        <f>H52</f>
        <v>36.200000000000003</v>
      </c>
      <c r="I53" s="228">
        <f>I52</f>
        <v>36.200000000000003</v>
      </c>
      <c r="J53" s="222">
        <f>J52</f>
        <v>36.200000000000003</v>
      </c>
      <c r="K53" s="294"/>
      <c r="L53" s="92"/>
      <c r="M53" s="93"/>
      <c r="N53" s="297"/>
      <c r="O53" s="298"/>
    </row>
    <row r="54" spans="1:16" ht="14.25" customHeight="1" x14ac:dyDescent="0.25">
      <c r="A54" s="271" t="s">
        <v>7</v>
      </c>
      <c r="B54" s="273" t="s">
        <v>26</v>
      </c>
      <c r="C54" s="275" t="s">
        <v>9</v>
      </c>
      <c r="D54" s="277" t="s">
        <v>106</v>
      </c>
      <c r="E54" s="289" t="s">
        <v>35</v>
      </c>
      <c r="F54" s="279" t="s">
        <v>102</v>
      </c>
      <c r="G54" s="22" t="s">
        <v>41</v>
      </c>
      <c r="H54" s="23">
        <v>16</v>
      </c>
      <c r="I54" s="227">
        <v>16</v>
      </c>
      <c r="J54" s="223">
        <v>11.2</v>
      </c>
      <c r="K54" s="293" t="s">
        <v>64</v>
      </c>
      <c r="L54" s="20">
        <v>320</v>
      </c>
      <c r="M54" s="21" t="s">
        <v>117</v>
      </c>
      <c r="N54" s="295"/>
      <c r="O54" s="296"/>
    </row>
    <row r="55" spans="1:16" ht="37.799999999999997" customHeight="1" thickBot="1" x14ac:dyDescent="0.3">
      <c r="A55" s="272"/>
      <c r="B55" s="274"/>
      <c r="C55" s="276"/>
      <c r="D55" s="278"/>
      <c r="E55" s="290"/>
      <c r="F55" s="280"/>
      <c r="G55" s="26" t="s">
        <v>8</v>
      </c>
      <c r="H55" s="27">
        <f>H54</f>
        <v>16</v>
      </c>
      <c r="I55" s="228">
        <f>I54</f>
        <v>16</v>
      </c>
      <c r="J55" s="222">
        <f>J54</f>
        <v>11.2</v>
      </c>
      <c r="K55" s="294"/>
      <c r="L55" s="62"/>
      <c r="M55" s="63"/>
      <c r="N55" s="297"/>
      <c r="O55" s="298"/>
    </row>
    <row r="56" spans="1:16" ht="12.6" customHeight="1" thickBot="1" x14ac:dyDescent="0.3">
      <c r="A56" s="64" t="s">
        <v>7</v>
      </c>
      <c r="B56" s="65" t="s">
        <v>26</v>
      </c>
      <c r="C56" s="303" t="s">
        <v>10</v>
      </c>
      <c r="D56" s="304"/>
      <c r="E56" s="305"/>
      <c r="F56" s="305"/>
      <c r="G56" s="306"/>
      <c r="H56" s="16">
        <f>H55+H53</f>
        <v>52.2</v>
      </c>
      <c r="I56" s="224">
        <f t="shared" ref="I56:J56" si="17">I55+I53</f>
        <v>52.2</v>
      </c>
      <c r="J56" s="18">
        <f t="shared" si="17"/>
        <v>47.400000000000006</v>
      </c>
      <c r="K56" s="59"/>
      <c r="L56" s="66"/>
      <c r="M56" s="67"/>
      <c r="N56" s="132"/>
      <c r="O56" s="133"/>
    </row>
    <row r="57" spans="1:16" ht="10.8" customHeight="1" thickBot="1" x14ac:dyDescent="0.3">
      <c r="A57" s="41" t="s">
        <v>7</v>
      </c>
      <c r="B57" s="42" t="s">
        <v>28</v>
      </c>
      <c r="C57" s="301" t="s">
        <v>30</v>
      </c>
      <c r="D57" s="301"/>
      <c r="E57" s="301"/>
      <c r="F57" s="301"/>
      <c r="G57" s="301"/>
      <c r="H57" s="301"/>
      <c r="I57" s="301"/>
      <c r="J57" s="301"/>
      <c r="K57" s="301"/>
      <c r="L57" s="301"/>
      <c r="M57" s="302"/>
      <c r="N57" s="134"/>
      <c r="O57" s="135"/>
    </row>
    <row r="58" spans="1:16" ht="15.75" customHeight="1" x14ac:dyDescent="0.25">
      <c r="A58" s="271" t="s">
        <v>7</v>
      </c>
      <c r="B58" s="273" t="s">
        <v>28</v>
      </c>
      <c r="C58" s="275" t="s">
        <v>7</v>
      </c>
      <c r="D58" s="277" t="s">
        <v>98</v>
      </c>
      <c r="E58" s="289" t="s">
        <v>35</v>
      </c>
      <c r="F58" s="279" t="s">
        <v>102</v>
      </c>
      <c r="G58" s="43" t="s">
        <v>40</v>
      </c>
      <c r="H58" s="23">
        <v>444.8</v>
      </c>
      <c r="I58" s="217">
        <v>409.7</v>
      </c>
      <c r="J58" s="223">
        <v>409.7</v>
      </c>
      <c r="K58" s="293" t="s">
        <v>64</v>
      </c>
      <c r="L58" s="20">
        <v>2000</v>
      </c>
      <c r="M58" s="21" t="s">
        <v>113</v>
      </c>
      <c r="N58" s="295"/>
      <c r="O58" s="296"/>
    </row>
    <row r="59" spans="1:16" ht="24" customHeight="1" thickBot="1" x14ac:dyDescent="0.3">
      <c r="A59" s="272"/>
      <c r="B59" s="274"/>
      <c r="C59" s="276"/>
      <c r="D59" s="278"/>
      <c r="E59" s="290"/>
      <c r="F59" s="280"/>
      <c r="G59" s="26" t="s">
        <v>8</v>
      </c>
      <c r="H59" s="27">
        <f>H58</f>
        <v>444.8</v>
      </c>
      <c r="I59" s="219">
        <f>I58</f>
        <v>409.7</v>
      </c>
      <c r="J59" s="222">
        <f>SUM(J58:J58)</f>
        <v>409.7</v>
      </c>
      <c r="K59" s="294"/>
      <c r="L59" s="62"/>
      <c r="M59" s="93"/>
      <c r="N59" s="297"/>
      <c r="O59" s="298"/>
    </row>
    <row r="60" spans="1:16" ht="16.5" customHeight="1" x14ac:dyDescent="0.25">
      <c r="A60" s="271" t="s">
        <v>7</v>
      </c>
      <c r="B60" s="273" t="s">
        <v>28</v>
      </c>
      <c r="C60" s="275" t="s">
        <v>9</v>
      </c>
      <c r="D60" s="277" t="s">
        <v>99</v>
      </c>
      <c r="E60" s="289" t="s">
        <v>35</v>
      </c>
      <c r="F60" s="279" t="s">
        <v>102</v>
      </c>
      <c r="G60" s="43" t="s">
        <v>40</v>
      </c>
      <c r="H60" s="23">
        <v>85.7</v>
      </c>
      <c r="I60" s="217">
        <v>78.5</v>
      </c>
      <c r="J60" s="223">
        <v>78.400000000000006</v>
      </c>
      <c r="K60" s="293" t="s">
        <v>65</v>
      </c>
      <c r="L60" s="20">
        <v>1844</v>
      </c>
      <c r="M60" s="21" t="s">
        <v>114</v>
      </c>
      <c r="N60" s="295"/>
      <c r="O60" s="296"/>
    </row>
    <row r="61" spans="1:16" ht="24.6" customHeight="1" thickBot="1" x14ac:dyDescent="0.3">
      <c r="A61" s="272"/>
      <c r="B61" s="274"/>
      <c r="C61" s="276"/>
      <c r="D61" s="278"/>
      <c r="E61" s="290"/>
      <c r="F61" s="280"/>
      <c r="G61" s="26" t="s">
        <v>8</v>
      </c>
      <c r="H61" s="27">
        <f>H60</f>
        <v>85.7</v>
      </c>
      <c r="I61" s="219">
        <f>I60</f>
        <v>78.5</v>
      </c>
      <c r="J61" s="222">
        <f>SUM(J60:J60)</f>
        <v>78.400000000000006</v>
      </c>
      <c r="K61" s="294"/>
      <c r="L61" s="62"/>
      <c r="M61" s="63"/>
      <c r="N61" s="297"/>
      <c r="O61" s="298"/>
      <c r="P61" s="7"/>
    </row>
    <row r="62" spans="1:16" ht="12" customHeight="1" thickBot="1" x14ac:dyDescent="0.3">
      <c r="A62" s="64" t="s">
        <v>7</v>
      </c>
      <c r="B62" s="65" t="s">
        <v>28</v>
      </c>
      <c r="C62" s="303" t="s">
        <v>10</v>
      </c>
      <c r="D62" s="304"/>
      <c r="E62" s="304"/>
      <c r="F62" s="304"/>
      <c r="G62" s="306"/>
      <c r="H62" s="17">
        <f>H61+H59</f>
        <v>530.5</v>
      </c>
      <c r="I62" s="229">
        <f>I61+I59</f>
        <v>488.2</v>
      </c>
      <c r="J62" s="18">
        <f>J61+J59</f>
        <v>488.1</v>
      </c>
      <c r="K62" s="59"/>
      <c r="L62" s="66"/>
      <c r="M62" s="67"/>
      <c r="N62" s="132"/>
      <c r="O62" s="133"/>
      <c r="P62" s="7"/>
    </row>
    <row r="63" spans="1:16" ht="11.4" customHeight="1" thickBot="1" x14ac:dyDescent="0.3">
      <c r="A63" s="41" t="s">
        <v>7</v>
      </c>
      <c r="B63" s="309" t="s">
        <v>11</v>
      </c>
      <c r="C63" s="310"/>
      <c r="D63" s="310"/>
      <c r="E63" s="310"/>
      <c r="F63" s="310"/>
      <c r="G63" s="310"/>
      <c r="H63" s="29">
        <f>H33+H46+H50+H56+H62</f>
        <v>16680.800000000003</v>
      </c>
      <c r="I63" s="29">
        <f>I33+I46+I50+I56+I62</f>
        <v>16160.000000000002</v>
      </c>
      <c r="J63" s="29">
        <f>J33+J46+J50+J56+J62</f>
        <v>15520.199999999999</v>
      </c>
      <c r="K63" s="68"/>
      <c r="L63" s="69"/>
      <c r="M63" s="70"/>
      <c r="N63" s="136"/>
      <c r="O63" s="137"/>
      <c r="P63" s="7"/>
    </row>
    <row r="64" spans="1:16" ht="12.6" customHeight="1" thickBot="1" x14ac:dyDescent="0.3">
      <c r="A64" s="164" t="s">
        <v>9</v>
      </c>
      <c r="B64" s="299" t="s">
        <v>88</v>
      </c>
      <c r="C64" s="299"/>
      <c r="D64" s="299"/>
      <c r="E64" s="299"/>
      <c r="F64" s="299"/>
      <c r="G64" s="299"/>
      <c r="H64" s="299"/>
      <c r="I64" s="299"/>
      <c r="J64" s="299"/>
      <c r="K64" s="299"/>
      <c r="L64" s="299"/>
      <c r="M64" s="300"/>
      <c r="N64" s="136"/>
      <c r="O64" s="137"/>
      <c r="P64" s="7"/>
    </row>
    <row r="65" spans="1:17" ht="10.8" customHeight="1" thickBot="1" x14ac:dyDescent="0.3">
      <c r="A65" s="41" t="s">
        <v>9</v>
      </c>
      <c r="B65" s="42" t="s">
        <v>7</v>
      </c>
      <c r="C65" s="301" t="s">
        <v>31</v>
      </c>
      <c r="D65" s="301"/>
      <c r="E65" s="301"/>
      <c r="F65" s="301"/>
      <c r="G65" s="301"/>
      <c r="H65" s="301"/>
      <c r="I65" s="301"/>
      <c r="J65" s="301"/>
      <c r="K65" s="301"/>
      <c r="L65" s="301"/>
      <c r="M65" s="302"/>
      <c r="N65" s="140"/>
      <c r="O65" s="139"/>
      <c r="P65" s="7"/>
    </row>
    <row r="66" spans="1:17" ht="14.4" customHeight="1" x14ac:dyDescent="0.25">
      <c r="A66" s="244" t="s">
        <v>9</v>
      </c>
      <c r="B66" s="56" t="s">
        <v>7</v>
      </c>
      <c r="C66" s="341" t="s">
        <v>7</v>
      </c>
      <c r="D66" s="345" t="s">
        <v>89</v>
      </c>
      <c r="E66" s="348" t="s">
        <v>36</v>
      </c>
      <c r="F66" s="368" t="s">
        <v>102</v>
      </c>
      <c r="G66" s="43" t="s">
        <v>40</v>
      </c>
      <c r="H66" s="31">
        <v>126</v>
      </c>
      <c r="I66" s="31">
        <v>154.19999999999999</v>
      </c>
      <c r="J66" s="196">
        <v>154.19999999999999</v>
      </c>
      <c r="K66" s="307" t="s">
        <v>66</v>
      </c>
      <c r="L66" s="105">
        <v>40</v>
      </c>
      <c r="M66" s="106">
        <v>29</v>
      </c>
      <c r="N66" s="295"/>
      <c r="O66" s="296"/>
      <c r="P66" s="7"/>
    </row>
    <row r="67" spans="1:17" ht="13.2" customHeight="1" x14ac:dyDescent="0.25">
      <c r="A67" s="247"/>
      <c r="B67" s="246"/>
      <c r="C67" s="342"/>
      <c r="D67" s="346"/>
      <c r="E67" s="349"/>
      <c r="F67" s="369"/>
      <c r="G67" s="183" t="s">
        <v>39</v>
      </c>
      <c r="H67" s="32">
        <v>127</v>
      </c>
      <c r="I67" s="32">
        <v>134</v>
      </c>
      <c r="J67" s="182">
        <v>134</v>
      </c>
      <c r="K67" s="308"/>
      <c r="L67" s="84"/>
      <c r="M67" s="45"/>
      <c r="N67" s="464"/>
      <c r="O67" s="465"/>
      <c r="P67" s="7"/>
    </row>
    <row r="68" spans="1:17" ht="13.8" customHeight="1" x14ac:dyDescent="0.25">
      <c r="A68" s="247"/>
      <c r="B68" s="246"/>
      <c r="C68" s="342"/>
      <c r="D68" s="346"/>
      <c r="E68" s="349"/>
      <c r="F68" s="369"/>
      <c r="G68" s="184" t="s">
        <v>42</v>
      </c>
      <c r="H68" s="34">
        <v>53.4</v>
      </c>
      <c r="I68" s="33">
        <v>44.7</v>
      </c>
      <c r="J68" s="186">
        <v>41.6</v>
      </c>
      <c r="K68" s="71"/>
      <c r="L68" s="84"/>
      <c r="M68" s="45"/>
      <c r="N68" s="464"/>
      <c r="O68" s="465"/>
      <c r="P68" s="7"/>
    </row>
    <row r="69" spans="1:17" ht="13.2" customHeight="1" x14ac:dyDescent="0.25">
      <c r="A69" s="247"/>
      <c r="B69" s="246"/>
      <c r="C69" s="342"/>
      <c r="D69" s="346"/>
      <c r="E69" s="349"/>
      <c r="F69" s="369"/>
      <c r="G69" s="185" t="s">
        <v>54</v>
      </c>
      <c r="H69" s="34">
        <v>69.099999999999994</v>
      </c>
      <c r="I69" s="33">
        <v>70.3</v>
      </c>
      <c r="J69" s="186">
        <v>70.3</v>
      </c>
      <c r="K69" s="71"/>
      <c r="L69" s="84"/>
      <c r="M69" s="45"/>
      <c r="N69" s="464"/>
      <c r="O69" s="465"/>
      <c r="P69" s="7"/>
    </row>
    <row r="70" spans="1:17" ht="11.4" customHeight="1" x14ac:dyDescent="0.25">
      <c r="A70" s="247"/>
      <c r="B70" s="246"/>
      <c r="C70" s="342"/>
      <c r="D70" s="346"/>
      <c r="E70" s="349"/>
      <c r="F70" s="369"/>
      <c r="G70" s="185" t="s">
        <v>25</v>
      </c>
      <c r="H70" s="187">
        <v>0</v>
      </c>
      <c r="I70" s="34">
        <v>3.6</v>
      </c>
      <c r="J70" s="35">
        <v>3.6</v>
      </c>
      <c r="K70" s="71"/>
      <c r="L70" s="84"/>
      <c r="M70" s="45"/>
      <c r="N70" s="464"/>
      <c r="O70" s="465"/>
      <c r="P70" s="7"/>
    </row>
    <row r="71" spans="1:17" ht="11.4" customHeight="1" x14ac:dyDescent="0.25">
      <c r="A71" s="247"/>
      <c r="B71" s="246"/>
      <c r="C71" s="343"/>
      <c r="D71" s="346"/>
      <c r="E71" s="349"/>
      <c r="F71" s="370"/>
      <c r="G71" s="185" t="s">
        <v>41</v>
      </c>
      <c r="H71" s="32">
        <v>53.9</v>
      </c>
      <c r="I71" s="32">
        <v>62.7</v>
      </c>
      <c r="J71" s="182">
        <v>62.7</v>
      </c>
      <c r="K71" s="339"/>
      <c r="L71" s="94"/>
      <c r="M71" s="73"/>
      <c r="N71" s="464"/>
      <c r="O71" s="465"/>
      <c r="P71" s="7"/>
    </row>
    <row r="72" spans="1:17" ht="13.5" customHeight="1" thickBot="1" x14ac:dyDescent="0.3">
      <c r="A72" s="74"/>
      <c r="B72" s="52"/>
      <c r="C72" s="344"/>
      <c r="D72" s="347"/>
      <c r="E72" s="350"/>
      <c r="F72" s="371"/>
      <c r="G72" s="46" t="s">
        <v>8</v>
      </c>
      <c r="H72" s="28">
        <f>H66+H67+H68+H69+H70+H71</f>
        <v>429.4</v>
      </c>
      <c r="I72" s="28">
        <f>I66+I67+I68+I69+I70+I71</f>
        <v>469.5</v>
      </c>
      <c r="J72" s="28">
        <f>J66+J67+J68+J69+J70+J71</f>
        <v>466.40000000000003</v>
      </c>
      <c r="K72" s="340"/>
      <c r="L72" s="96"/>
      <c r="M72" s="76"/>
      <c r="N72" s="297"/>
      <c r="O72" s="298"/>
      <c r="P72" s="7"/>
    </row>
    <row r="73" spans="1:17" ht="12.6" customHeight="1" x14ac:dyDescent="0.25">
      <c r="A73" s="244" t="s">
        <v>9</v>
      </c>
      <c r="B73" s="56" t="s">
        <v>7</v>
      </c>
      <c r="C73" s="341" t="s">
        <v>9</v>
      </c>
      <c r="D73" s="345" t="s">
        <v>32</v>
      </c>
      <c r="E73" s="348" t="s">
        <v>37</v>
      </c>
      <c r="F73" s="368" t="s">
        <v>102</v>
      </c>
      <c r="G73" s="77" t="s">
        <v>40</v>
      </c>
      <c r="H73" s="36">
        <v>143.19999999999999</v>
      </c>
      <c r="I73" s="36">
        <v>157.19999999999999</v>
      </c>
      <c r="J73" s="189">
        <v>157.19999999999999</v>
      </c>
      <c r="K73" s="307" t="s">
        <v>66</v>
      </c>
      <c r="L73" s="105">
        <v>50</v>
      </c>
      <c r="M73" s="106">
        <v>50</v>
      </c>
      <c r="N73" s="295"/>
      <c r="O73" s="296"/>
      <c r="P73" s="7"/>
    </row>
    <row r="74" spans="1:17" ht="13.2" customHeight="1" x14ac:dyDescent="0.25">
      <c r="A74" s="247"/>
      <c r="B74" s="246"/>
      <c r="C74" s="342"/>
      <c r="D74" s="346"/>
      <c r="E74" s="349"/>
      <c r="F74" s="369"/>
      <c r="G74" s="188" t="s">
        <v>42</v>
      </c>
      <c r="H74" s="34">
        <v>34.6</v>
      </c>
      <c r="I74" s="34">
        <v>34.6</v>
      </c>
      <c r="J74" s="186">
        <v>30.8</v>
      </c>
      <c r="K74" s="308"/>
      <c r="L74" s="84"/>
      <c r="M74" s="85"/>
      <c r="N74" s="464"/>
      <c r="O74" s="465"/>
      <c r="P74" s="7"/>
    </row>
    <row r="75" spans="1:17" ht="13.8" customHeight="1" x14ac:dyDescent="0.25">
      <c r="A75" s="247"/>
      <c r="B75" s="246"/>
      <c r="C75" s="342"/>
      <c r="D75" s="346"/>
      <c r="E75" s="349"/>
      <c r="F75" s="369"/>
      <c r="G75" s="185" t="s">
        <v>25</v>
      </c>
      <c r="H75" s="34">
        <v>0</v>
      </c>
      <c r="I75" s="33">
        <v>0.3</v>
      </c>
      <c r="J75" s="186">
        <v>0.3</v>
      </c>
      <c r="K75" s="71"/>
      <c r="L75" s="84"/>
      <c r="M75" s="85"/>
      <c r="N75" s="464"/>
      <c r="O75" s="465"/>
      <c r="P75" s="7"/>
    </row>
    <row r="76" spans="1:17" ht="13.2" customHeight="1" x14ac:dyDescent="0.25">
      <c r="A76" s="247"/>
      <c r="B76" s="246"/>
      <c r="C76" s="343"/>
      <c r="D76" s="346"/>
      <c r="E76" s="349"/>
      <c r="F76" s="370"/>
      <c r="G76" s="185" t="s">
        <v>41</v>
      </c>
      <c r="H76" s="32">
        <v>69.3</v>
      </c>
      <c r="I76" s="32">
        <v>69.3</v>
      </c>
      <c r="J76" s="182">
        <v>69.3</v>
      </c>
      <c r="K76" s="339"/>
      <c r="L76" s="72"/>
      <c r="M76" s="73"/>
      <c r="N76" s="464"/>
      <c r="O76" s="465"/>
      <c r="P76" s="7"/>
    </row>
    <row r="77" spans="1:17" ht="12.6" customHeight="1" thickBot="1" x14ac:dyDescent="0.3">
      <c r="A77" s="74"/>
      <c r="B77" s="52"/>
      <c r="C77" s="344"/>
      <c r="D77" s="347"/>
      <c r="E77" s="350"/>
      <c r="F77" s="453"/>
      <c r="G77" s="46" t="s">
        <v>8</v>
      </c>
      <c r="H77" s="19">
        <f>H73+H74+H75+H76</f>
        <v>247.09999999999997</v>
      </c>
      <c r="I77" s="19">
        <f>I73+I74+I75+I76</f>
        <v>261.39999999999998</v>
      </c>
      <c r="J77" s="19">
        <f>J73+J74+J75+J76</f>
        <v>257.60000000000002</v>
      </c>
      <c r="K77" s="340"/>
      <c r="L77" s="75"/>
      <c r="M77" s="76"/>
      <c r="N77" s="464"/>
      <c r="O77" s="465"/>
      <c r="P77" s="7"/>
    </row>
    <row r="78" spans="1:17" ht="13.5" customHeight="1" thickBot="1" x14ac:dyDescent="0.3">
      <c r="A78" s="64" t="s">
        <v>9</v>
      </c>
      <c r="B78" s="65" t="s">
        <v>7</v>
      </c>
      <c r="C78" s="303" t="s">
        <v>10</v>
      </c>
      <c r="D78" s="304"/>
      <c r="E78" s="305"/>
      <c r="F78" s="305"/>
      <c r="G78" s="306"/>
      <c r="H78" s="17">
        <f>H72+H77</f>
        <v>676.5</v>
      </c>
      <c r="I78" s="17">
        <f>I72+I77</f>
        <v>730.9</v>
      </c>
      <c r="J78" s="17">
        <f>J72+J77</f>
        <v>724</v>
      </c>
      <c r="K78" s="59"/>
      <c r="L78" s="66"/>
      <c r="M78" s="76"/>
      <c r="N78" s="297"/>
      <c r="O78" s="298"/>
      <c r="P78" s="7"/>
      <c r="Q78" s="159"/>
    </row>
    <row r="79" spans="1:17" ht="11.4" customHeight="1" thickBot="1" x14ac:dyDescent="0.3">
      <c r="A79" s="41" t="s">
        <v>9</v>
      </c>
      <c r="B79" s="42" t="s">
        <v>9</v>
      </c>
      <c r="C79" s="301" t="s">
        <v>46</v>
      </c>
      <c r="D79" s="301"/>
      <c r="E79" s="301"/>
      <c r="F79" s="301"/>
      <c r="G79" s="301"/>
      <c r="H79" s="301"/>
      <c r="I79" s="301"/>
      <c r="J79" s="301"/>
      <c r="K79" s="301"/>
      <c r="L79" s="301"/>
      <c r="M79" s="302"/>
      <c r="N79" s="140"/>
      <c r="O79" s="139"/>
      <c r="P79" s="7"/>
    </row>
    <row r="80" spans="1:17" ht="31.8" customHeight="1" x14ac:dyDescent="0.25">
      <c r="A80" s="121" t="s">
        <v>9</v>
      </c>
      <c r="B80" s="56" t="s">
        <v>9</v>
      </c>
      <c r="C80" s="341" t="s">
        <v>7</v>
      </c>
      <c r="D80" s="345" t="s">
        <v>100</v>
      </c>
      <c r="E80" s="348" t="s">
        <v>38</v>
      </c>
      <c r="F80" s="199" t="s">
        <v>102</v>
      </c>
      <c r="G80" s="77" t="s">
        <v>40</v>
      </c>
      <c r="H80" s="36">
        <v>214.9</v>
      </c>
      <c r="I80" s="235">
        <v>217.6</v>
      </c>
      <c r="J80" s="237">
        <v>217.5</v>
      </c>
      <c r="K80" s="178" t="s">
        <v>66</v>
      </c>
      <c r="L80" s="105">
        <v>410</v>
      </c>
      <c r="M80" s="106">
        <v>352</v>
      </c>
      <c r="N80" s="295"/>
      <c r="O80" s="296"/>
      <c r="P80" s="7"/>
    </row>
    <row r="81" spans="1:16" ht="14.25" customHeight="1" x14ac:dyDescent="0.25">
      <c r="A81" s="120"/>
      <c r="B81" s="119"/>
      <c r="C81" s="342"/>
      <c r="D81" s="346"/>
      <c r="E81" s="349"/>
      <c r="F81" s="190"/>
      <c r="G81" s="188" t="s">
        <v>42</v>
      </c>
      <c r="H81" s="34">
        <v>52</v>
      </c>
      <c r="I81" s="236">
        <v>56</v>
      </c>
      <c r="J81" s="238">
        <v>50.5</v>
      </c>
      <c r="K81" s="71"/>
      <c r="L81" s="84"/>
      <c r="M81" s="85"/>
      <c r="N81" s="464"/>
      <c r="O81" s="465"/>
      <c r="P81" s="7"/>
    </row>
    <row r="82" spans="1:16" ht="14.25" customHeight="1" x14ac:dyDescent="0.25">
      <c r="A82" s="120"/>
      <c r="B82" s="119"/>
      <c r="C82" s="342"/>
      <c r="D82" s="346"/>
      <c r="E82" s="349"/>
      <c r="F82" s="190"/>
      <c r="G82" s="185" t="s">
        <v>25</v>
      </c>
      <c r="H82" s="34">
        <v>0</v>
      </c>
      <c r="I82" s="186">
        <v>2.7</v>
      </c>
      <c r="J82" s="238">
        <v>2.7</v>
      </c>
      <c r="K82" s="71"/>
      <c r="L82" s="84"/>
      <c r="M82" s="85"/>
      <c r="N82" s="464"/>
      <c r="O82" s="465"/>
      <c r="P82" s="7"/>
    </row>
    <row r="83" spans="1:16" ht="14.25" customHeight="1" x14ac:dyDescent="0.25">
      <c r="A83" s="120"/>
      <c r="B83" s="119"/>
      <c r="C83" s="343"/>
      <c r="D83" s="346"/>
      <c r="E83" s="349"/>
      <c r="F83" s="191"/>
      <c r="G83" s="185" t="s">
        <v>41</v>
      </c>
      <c r="H83" s="32">
        <v>702.4</v>
      </c>
      <c r="I83" s="231">
        <v>802.4</v>
      </c>
      <c r="J83" s="241">
        <v>701.7</v>
      </c>
      <c r="K83" s="339"/>
      <c r="L83" s="94"/>
      <c r="M83" s="95"/>
      <c r="N83" s="464"/>
      <c r="O83" s="465"/>
      <c r="P83" s="7"/>
    </row>
    <row r="84" spans="1:16" ht="30.6" customHeight="1" thickBot="1" x14ac:dyDescent="0.3">
      <c r="A84" s="74"/>
      <c r="B84" s="52"/>
      <c r="C84" s="344"/>
      <c r="D84" s="347"/>
      <c r="E84" s="350"/>
      <c r="F84" s="192"/>
      <c r="G84" s="46" t="s">
        <v>8</v>
      </c>
      <c r="H84" s="28">
        <f>H80+H81+H82+H83</f>
        <v>969.3</v>
      </c>
      <c r="I84" s="228">
        <f>I80+I81+I82+I83</f>
        <v>1078.7</v>
      </c>
      <c r="J84" s="222">
        <f>J80+J81+J82+J83</f>
        <v>972.40000000000009</v>
      </c>
      <c r="K84" s="340"/>
      <c r="L84" s="96"/>
      <c r="M84" s="97"/>
      <c r="N84" s="297"/>
      <c r="O84" s="298"/>
      <c r="P84" s="7"/>
    </row>
    <row r="85" spans="1:16" ht="39" customHeight="1" x14ac:dyDescent="0.25">
      <c r="A85" s="55" t="s">
        <v>9</v>
      </c>
      <c r="B85" s="56" t="s">
        <v>9</v>
      </c>
      <c r="C85" s="342" t="s">
        <v>26</v>
      </c>
      <c r="D85" s="345" t="s">
        <v>101</v>
      </c>
      <c r="E85" s="348" t="s">
        <v>35</v>
      </c>
      <c r="F85" s="199" t="s">
        <v>102</v>
      </c>
      <c r="G85" s="43" t="s">
        <v>40</v>
      </c>
      <c r="H85" s="31">
        <v>442.1</v>
      </c>
      <c r="I85" s="230">
        <v>512.1</v>
      </c>
      <c r="J85" s="220">
        <v>512.1</v>
      </c>
      <c r="K85" s="181" t="s">
        <v>66</v>
      </c>
      <c r="L85" s="105">
        <v>300</v>
      </c>
      <c r="M85" s="106">
        <v>297</v>
      </c>
      <c r="N85" s="295"/>
      <c r="O85" s="296"/>
      <c r="P85" s="7"/>
    </row>
    <row r="86" spans="1:16" ht="27.6" customHeight="1" x14ac:dyDescent="0.25">
      <c r="A86" s="48"/>
      <c r="B86" s="49"/>
      <c r="C86" s="343"/>
      <c r="D86" s="346"/>
      <c r="E86" s="349"/>
      <c r="F86" s="200"/>
      <c r="G86" s="185" t="s">
        <v>41</v>
      </c>
      <c r="H86" s="32">
        <v>605.9</v>
      </c>
      <c r="I86" s="231">
        <v>630.9</v>
      </c>
      <c r="J86" s="221">
        <v>610.70000000000005</v>
      </c>
      <c r="K86" s="374"/>
      <c r="L86" s="72"/>
      <c r="M86" s="73"/>
      <c r="N86" s="464"/>
      <c r="O86" s="465"/>
      <c r="P86" s="7"/>
    </row>
    <row r="87" spans="1:16" ht="12.6" customHeight="1" thickBot="1" x14ac:dyDescent="0.3">
      <c r="A87" s="74"/>
      <c r="B87" s="49"/>
      <c r="C87" s="344"/>
      <c r="D87" s="346"/>
      <c r="E87" s="350"/>
      <c r="F87" s="201"/>
      <c r="G87" s="46" t="s">
        <v>8</v>
      </c>
      <c r="H87" s="37">
        <f>H85+H86</f>
        <v>1048</v>
      </c>
      <c r="I87" s="193">
        <f>I85+I86</f>
        <v>1143</v>
      </c>
      <c r="J87" s="233">
        <f>J85+J86</f>
        <v>1122.8000000000002</v>
      </c>
      <c r="K87" s="375"/>
      <c r="L87" s="75"/>
      <c r="M87" s="76"/>
      <c r="N87" s="297"/>
      <c r="O87" s="298"/>
      <c r="P87" s="7"/>
    </row>
    <row r="88" spans="1:16" ht="14.4" customHeight="1" x14ac:dyDescent="0.25">
      <c r="A88" s="271" t="s">
        <v>9</v>
      </c>
      <c r="B88" s="273" t="s">
        <v>9</v>
      </c>
      <c r="C88" s="275" t="s">
        <v>28</v>
      </c>
      <c r="D88" s="277" t="s">
        <v>55</v>
      </c>
      <c r="E88" s="289" t="s">
        <v>35</v>
      </c>
      <c r="F88" s="279" t="s">
        <v>104</v>
      </c>
      <c r="G88" s="43" t="s">
        <v>41</v>
      </c>
      <c r="H88" s="23">
        <v>0.9</v>
      </c>
      <c r="I88" s="217">
        <v>0.9</v>
      </c>
      <c r="J88" s="223">
        <v>0</v>
      </c>
      <c r="K88" s="293" t="s">
        <v>67</v>
      </c>
      <c r="L88" s="20">
        <v>1</v>
      </c>
      <c r="M88" s="21" t="s">
        <v>110</v>
      </c>
      <c r="N88" s="295"/>
      <c r="O88" s="296"/>
      <c r="P88" s="7"/>
    </row>
    <row r="89" spans="1:16" ht="11.4" customHeight="1" thickBot="1" x14ac:dyDescent="0.3">
      <c r="A89" s="272"/>
      <c r="B89" s="274"/>
      <c r="C89" s="276"/>
      <c r="D89" s="278"/>
      <c r="E89" s="290"/>
      <c r="F89" s="280"/>
      <c r="G89" s="26" t="s">
        <v>8</v>
      </c>
      <c r="H89" s="27">
        <f>H88</f>
        <v>0.9</v>
      </c>
      <c r="I89" s="219">
        <f>I88</f>
        <v>0.9</v>
      </c>
      <c r="J89" s="222">
        <f>J88</f>
        <v>0</v>
      </c>
      <c r="K89" s="294"/>
      <c r="L89" s="62"/>
      <c r="M89" s="63"/>
      <c r="N89" s="297"/>
      <c r="O89" s="298"/>
      <c r="P89" s="7"/>
    </row>
    <row r="90" spans="1:16" ht="12" customHeight="1" thickBot="1" x14ac:dyDescent="0.3">
      <c r="A90" s="64" t="s">
        <v>9</v>
      </c>
      <c r="B90" s="52" t="s">
        <v>9</v>
      </c>
      <c r="C90" s="303" t="s">
        <v>10</v>
      </c>
      <c r="D90" s="305"/>
      <c r="E90" s="305"/>
      <c r="F90" s="305"/>
      <c r="G90" s="373"/>
      <c r="H90" s="114">
        <f>H84+H87+H89</f>
        <v>2018.2</v>
      </c>
      <c r="I90" s="232">
        <f>I84+I87+I89</f>
        <v>2222.6</v>
      </c>
      <c r="J90" s="234">
        <f>J84+J87+J89</f>
        <v>2095.2000000000003</v>
      </c>
      <c r="K90" s="116"/>
      <c r="L90" s="60"/>
      <c r="M90" s="73"/>
      <c r="N90" s="132"/>
      <c r="O90" s="133"/>
      <c r="P90" s="7"/>
    </row>
    <row r="91" spans="1:16" ht="12" customHeight="1" thickBot="1" x14ac:dyDescent="0.3">
      <c r="A91" s="41" t="s">
        <v>9</v>
      </c>
      <c r="B91" s="309" t="s">
        <v>11</v>
      </c>
      <c r="C91" s="310"/>
      <c r="D91" s="310"/>
      <c r="E91" s="310"/>
      <c r="F91" s="310"/>
      <c r="G91" s="310"/>
      <c r="H91" s="29">
        <f>H90+H78</f>
        <v>2694.7</v>
      </c>
      <c r="I91" s="161">
        <f>I90+I78</f>
        <v>2953.5</v>
      </c>
      <c r="J91" s="30">
        <f>J90+J78</f>
        <v>2819.2000000000003</v>
      </c>
      <c r="K91" s="69"/>
      <c r="L91" s="69"/>
      <c r="M91" s="70"/>
      <c r="N91" s="136"/>
      <c r="O91" s="137"/>
      <c r="P91" s="7"/>
    </row>
    <row r="92" spans="1:16" ht="13.2" customHeight="1" thickBot="1" x14ac:dyDescent="0.3">
      <c r="A92" s="40" t="s">
        <v>23</v>
      </c>
      <c r="B92" s="365" t="s">
        <v>33</v>
      </c>
      <c r="C92" s="365"/>
      <c r="D92" s="365"/>
      <c r="E92" s="365"/>
      <c r="F92" s="365"/>
      <c r="G92" s="365"/>
      <c r="H92" s="366"/>
      <c r="I92" s="365"/>
      <c r="J92" s="365"/>
      <c r="K92" s="365"/>
      <c r="L92" s="365"/>
      <c r="M92" s="367"/>
      <c r="N92" s="136"/>
      <c r="O92" s="137"/>
      <c r="P92" s="7"/>
    </row>
    <row r="93" spans="1:16" ht="22.2" customHeight="1" thickBot="1" x14ac:dyDescent="0.3">
      <c r="A93" s="41" t="s">
        <v>23</v>
      </c>
      <c r="B93" s="42" t="s">
        <v>7</v>
      </c>
      <c r="C93" s="301" t="s">
        <v>34</v>
      </c>
      <c r="D93" s="301"/>
      <c r="E93" s="301"/>
      <c r="F93" s="301"/>
      <c r="G93" s="301"/>
      <c r="H93" s="301"/>
      <c r="I93" s="301"/>
      <c r="J93" s="301"/>
      <c r="K93" s="301"/>
      <c r="L93" s="301"/>
      <c r="M93" s="302"/>
      <c r="N93" s="134"/>
      <c r="O93" s="135"/>
      <c r="P93" s="7"/>
    </row>
    <row r="94" spans="1:16" ht="13.5" customHeight="1" thickBot="1" x14ac:dyDescent="0.3">
      <c r="A94" s="55" t="s">
        <v>23</v>
      </c>
      <c r="B94" s="56" t="s">
        <v>7</v>
      </c>
      <c r="C94" s="341" t="s">
        <v>7</v>
      </c>
      <c r="D94" s="345" t="s">
        <v>107</v>
      </c>
      <c r="E94" s="348" t="s">
        <v>35</v>
      </c>
      <c r="F94" s="351" t="s">
        <v>104</v>
      </c>
      <c r="G94" s="194" t="s">
        <v>25</v>
      </c>
      <c r="H94" s="31">
        <v>52.8</v>
      </c>
      <c r="I94" s="31">
        <v>52.8</v>
      </c>
      <c r="J94" s="196">
        <v>71.7</v>
      </c>
      <c r="K94" s="307" t="s">
        <v>68</v>
      </c>
      <c r="L94" s="105">
        <v>10</v>
      </c>
      <c r="M94" s="106">
        <v>28</v>
      </c>
      <c r="N94" s="295"/>
      <c r="O94" s="296"/>
      <c r="P94" s="7"/>
    </row>
    <row r="95" spans="1:16" ht="9.6" customHeight="1" x14ac:dyDescent="0.25">
      <c r="A95" s="48"/>
      <c r="B95" s="49"/>
      <c r="C95" s="343"/>
      <c r="D95" s="346"/>
      <c r="E95" s="349"/>
      <c r="F95" s="353"/>
      <c r="G95" s="194" t="s">
        <v>41</v>
      </c>
      <c r="H95" s="32">
        <v>25</v>
      </c>
      <c r="I95" s="32">
        <v>45</v>
      </c>
      <c r="J95" s="182">
        <v>44.8</v>
      </c>
      <c r="K95" s="308"/>
      <c r="L95" s="94"/>
      <c r="M95" s="95"/>
      <c r="N95" s="464"/>
      <c r="O95" s="465"/>
      <c r="P95" s="7"/>
    </row>
    <row r="96" spans="1:16" ht="11.4" customHeight="1" thickBot="1" x14ac:dyDescent="0.3">
      <c r="A96" s="74"/>
      <c r="B96" s="52"/>
      <c r="C96" s="344"/>
      <c r="D96" s="347"/>
      <c r="E96" s="350"/>
      <c r="F96" s="354"/>
      <c r="G96" s="195" t="s">
        <v>8</v>
      </c>
      <c r="H96" s="19">
        <f t="shared" ref="H96:J96" si="18">H95+H94</f>
        <v>77.8</v>
      </c>
      <c r="I96" s="19">
        <f t="shared" si="18"/>
        <v>97.8</v>
      </c>
      <c r="J96" s="242">
        <f t="shared" si="18"/>
        <v>116.5</v>
      </c>
      <c r="K96" s="372"/>
      <c r="L96" s="96"/>
      <c r="M96" s="97"/>
      <c r="N96" s="297"/>
      <c r="O96" s="298"/>
      <c r="P96" s="7"/>
    </row>
    <row r="97" spans="1:35" ht="10.199999999999999" customHeight="1" x14ac:dyDescent="0.25">
      <c r="A97" s="55" t="s">
        <v>23</v>
      </c>
      <c r="B97" s="56" t="s">
        <v>7</v>
      </c>
      <c r="C97" s="341" t="s">
        <v>9</v>
      </c>
      <c r="D97" s="345" t="s">
        <v>108</v>
      </c>
      <c r="E97" s="348" t="s">
        <v>35</v>
      </c>
      <c r="F97" s="351" t="s">
        <v>105</v>
      </c>
      <c r="G97" s="194" t="s">
        <v>41</v>
      </c>
      <c r="H97" s="31">
        <v>14.6</v>
      </c>
      <c r="I97" s="107">
        <v>14.6</v>
      </c>
      <c r="J97" s="196">
        <v>14.5</v>
      </c>
      <c r="K97" s="307" t="s">
        <v>69</v>
      </c>
      <c r="L97" s="105">
        <v>17</v>
      </c>
      <c r="M97" s="106">
        <v>17</v>
      </c>
      <c r="N97" s="295"/>
      <c r="O97" s="296"/>
      <c r="P97" s="7"/>
    </row>
    <row r="98" spans="1:35" ht="13.5" customHeight="1" x14ac:dyDescent="0.25">
      <c r="A98" s="48"/>
      <c r="B98" s="49"/>
      <c r="C98" s="342"/>
      <c r="D98" s="346"/>
      <c r="E98" s="349"/>
      <c r="F98" s="352"/>
      <c r="G98" s="184" t="s">
        <v>25</v>
      </c>
      <c r="H98" s="34">
        <v>145.1</v>
      </c>
      <c r="I98" s="39">
        <v>145.1</v>
      </c>
      <c r="J98" s="243">
        <v>145</v>
      </c>
      <c r="K98" s="308"/>
      <c r="L98" s="44"/>
      <c r="M98" s="45"/>
      <c r="N98" s="464"/>
      <c r="O98" s="465"/>
      <c r="P98" s="7"/>
    </row>
    <row r="99" spans="1:35" ht="11.4" customHeight="1" x14ac:dyDescent="0.25">
      <c r="A99" s="48"/>
      <c r="B99" s="49"/>
      <c r="C99" s="343"/>
      <c r="D99" s="346"/>
      <c r="E99" s="349"/>
      <c r="F99" s="353"/>
      <c r="G99" s="184" t="s">
        <v>25</v>
      </c>
      <c r="H99" s="34">
        <v>7.3</v>
      </c>
      <c r="I99" s="33">
        <v>7.3</v>
      </c>
      <c r="J99" s="243">
        <v>7.3</v>
      </c>
      <c r="K99" s="339"/>
      <c r="L99" s="72"/>
      <c r="M99" s="73"/>
      <c r="N99" s="464"/>
      <c r="O99" s="465"/>
      <c r="P99" s="7"/>
    </row>
    <row r="100" spans="1:35" ht="12" customHeight="1" thickBot="1" x14ac:dyDescent="0.3">
      <c r="A100" s="74"/>
      <c r="B100" s="52"/>
      <c r="C100" s="344"/>
      <c r="D100" s="347"/>
      <c r="E100" s="350"/>
      <c r="F100" s="354"/>
      <c r="G100" s="46" t="s">
        <v>8</v>
      </c>
      <c r="H100" s="19">
        <f>H97+H98+H99</f>
        <v>167</v>
      </c>
      <c r="I100" s="38">
        <f>I97+I98+I99</f>
        <v>167</v>
      </c>
      <c r="J100" s="197">
        <f>J97+J98+J99</f>
        <v>166.8</v>
      </c>
      <c r="K100" s="340"/>
      <c r="L100" s="75"/>
      <c r="M100" s="76"/>
      <c r="N100" s="297"/>
      <c r="O100" s="298"/>
      <c r="P100" s="7"/>
    </row>
    <row r="101" spans="1:35" ht="14.25" customHeight="1" thickBot="1" x14ac:dyDescent="0.3">
      <c r="A101" s="51" t="s">
        <v>23</v>
      </c>
      <c r="B101" s="78" t="s">
        <v>7</v>
      </c>
      <c r="C101" s="337" t="s">
        <v>10</v>
      </c>
      <c r="D101" s="338"/>
      <c r="E101" s="338"/>
      <c r="F101" s="338"/>
      <c r="G101" s="338"/>
      <c r="H101" s="162">
        <f>H100+H96</f>
        <v>244.8</v>
      </c>
      <c r="I101" s="162">
        <f>I100+I96</f>
        <v>264.8</v>
      </c>
      <c r="J101" s="162">
        <f>J100+J96</f>
        <v>283.3</v>
      </c>
      <c r="K101" s="79"/>
      <c r="L101" s="60"/>
      <c r="M101" s="61"/>
      <c r="N101" s="132"/>
      <c r="O101" s="133"/>
    </row>
    <row r="102" spans="1:35" ht="13.2" customHeight="1" thickBot="1" x14ac:dyDescent="0.3">
      <c r="A102" s="41" t="s">
        <v>23</v>
      </c>
      <c r="B102" s="309" t="s">
        <v>11</v>
      </c>
      <c r="C102" s="310"/>
      <c r="D102" s="310"/>
      <c r="E102" s="310"/>
      <c r="F102" s="310"/>
      <c r="G102" s="310"/>
      <c r="H102" s="163">
        <f>H101*1</f>
        <v>244.8</v>
      </c>
      <c r="I102" s="163">
        <f>I101*1</f>
        <v>264.8</v>
      </c>
      <c r="J102" s="163">
        <f>J101*1</f>
        <v>283.3</v>
      </c>
      <c r="K102" s="68"/>
      <c r="L102" s="69"/>
      <c r="M102" s="70"/>
      <c r="N102" s="136"/>
      <c r="O102" s="137"/>
    </row>
    <row r="103" spans="1:35" ht="12" customHeight="1" thickBot="1" x14ac:dyDescent="0.3">
      <c r="A103" s="80" t="s">
        <v>7</v>
      </c>
      <c r="B103" s="389" t="s">
        <v>12</v>
      </c>
      <c r="C103" s="389"/>
      <c r="D103" s="389"/>
      <c r="E103" s="389"/>
      <c r="F103" s="389"/>
      <c r="G103" s="389"/>
      <c r="H103" s="115">
        <f>H102+H91+H63</f>
        <v>19620.300000000003</v>
      </c>
      <c r="I103" s="115">
        <f>I102+I91+I63</f>
        <v>19378.300000000003</v>
      </c>
      <c r="J103" s="115">
        <f>J102+J91+J63</f>
        <v>18622.7</v>
      </c>
      <c r="K103" s="390"/>
      <c r="L103" s="391"/>
      <c r="M103" s="392"/>
      <c r="N103" s="134"/>
      <c r="O103" s="135"/>
      <c r="R103" s="159"/>
    </row>
    <row r="104" spans="1:35" s="10" customFormat="1" ht="15.75" customHeight="1" x14ac:dyDescent="0.25">
      <c r="A104" s="11"/>
      <c r="B104" s="12"/>
      <c r="C104" s="12"/>
      <c r="D104" s="12"/>
      <c r="E104" s="12"/>
      <c r="K104" s="13"/>
      <c r="L104" s="13"/>
      <c r="M104" s="13"/>
      <c r="N104" s="9"/>
      <c r="O104" s="9"/>
      <c r="P104" s="9"/>
      <c r="Q104" s="9"/>
      <c r="R104" s="9"/>
      <c r="S104" s="9"/>
      <c r="T104" s="9"/>
      <c r="U104" s="9"/>
      <c r="V104" s="9"/>
      <c r="W104" s="9"/>
      <c r="X104" s="9"/>
      <c r="Y104" s="9"/>
      <c r="Z104" s="9"/>
      <c r="AA104" s="9"/>
      <c r="AB104" s="9"/>
      <c r="AC104" s="9"/>
      <c r="AD104" s="9"/>
      <c r="AE104" s="9"/>
      <c r="AF104" s="9"/>
      <c r="AG104" s="9"/>
      <c r="AH104" s="9"/>
      <c r="AI104" s="9"/>
    </row>
    <row r="105" spans="1:35" s="10" customFormat="1" ht="15.75" customHeight="1" x14ac:dyDescent="0.25">
      <c r="A105" s="11"/>
      <c r="B105" s="12"/>
      <c r="C105" s="12"/>
      <c r="D105" s="12"/>
      <c r="E105" s="12"/>
      <c r="F105" s="15"/>
      <c r="G105" s="81"/>
      <c r="H105" s="81"/>
      <c r="I105" s="81"/>
      <c r="J105" s="81"/>
      <c r="K105" s="13"/>
      <c r="L105" s="13"/>
      <c r="M105" s="13"/>
      <c r="N105" s="9"/>
      <c r="O105" s="9"/>
      <c r="P105" s="9"/>
      <c r="Q105" s="9"/>
      <c r="R105" s="9"/>
      <c r="S105" s="9"/>
      <c r="T105" s="9"/>
      <c r="U105" s="9"/>
      <c r="V105" s="9"/>
      <c r="W105" s="9"/>
      <c r="X105" s="9"/>
      <c r="Y105" s="9"/>
      <c r="Z105" s="9"/>
      <c r="AA105" s="9"/>
      <c r="AB105" s="9"/>
      <c r="AC105" s="9"/>
      <c r="AD105" s="9"/>
      <c r="AE105" s="9"/>
      <c r="AF105" s="9"/>
      <c r="AG105" s="9"/>
      <c r="AH105" s="9"/>
      <c r="AI105" s="9"/>
    </row>
    <row r="106" spans="1:35" ht="15.75" customHeight="1" x14ac:dyDescent="0.25">
      <c r="C106" s="8"/>
      <c r="D106" s="14"/>
      <c r="E106" s="82"/>
      <c r="F106" s="393" t="s">
        <v>13</v>
      </c>
      <c r="G106" s="394"/>
      <c r="H106" s="394"/>
      <c r="I106" s="394"/>
      <c r="J106" s="394"/>
    </row>
    <row r="107" spans="1:35" ht="10.8" thickBot="1" x14ac:dyDescent="0.3"/>
    <row r="108" spans="1:35" ht="68.400000000000006" customHeight="1" thickBot="1" x14ac:dyDescent="0.3">
      <c r="C108" s="334" t="s">
        <v>14</v>
      </c>
      <c r="D108" s="335"/>
      <c r="E108" s="335"/>
      <c r="F108" s="335"/>
      <c r="G108" s="336"/>
      <c r="H108" s="260" t="s">
        <v>91</v>
      </c>
      <c r="I108" s="261" t="s">
        <v>92</v>
      </c>
      <c r="J108" s="262" t="s">
        <v>93</v>
      </c>
    </row>
    <row r="109" spans="1:35" ht="13.8" thickBot="1" x14ac:dyDescent="0.3">
      <c r="C109" s="331" t="s">
        <v>15</v>
      </c>
      <c r="D109" s="332"/>
      <c r="E109" s="332"/>
      <c r="F109" s="332"/>
      <c r="G109" s="333"/>
      <c r="H109" s="141">
        <f>H110+H111+H112+H115+H113+H114</f>
        <v>19620.3</v>
      </c>
      <c r="I109" s="142">
        <f t="shared" ref="I109:J109" si="19">I110+I111+I112+I115+I113+I114</f>
        <v>19378.3</v>
      </c>
      <c r="J109" s="142">
        <f t="shared" si="19"/>
        <v>18622.699999999997</v>
      </c>
    </row>
    <row r="110" spans="1:35" ht="13.2" x14ac:dyDescent="0.25">
      <c r="C110" s="319" t="s">
        <v>16</v>
      </c>
      <c r="D110" s="320"/>
      <c r="E110" s="320"/>
      <c r="F110" s="320"/>
      <c r="G110" s="321"/>
      <c r="H110" s="143">
        <v>6810.9</v>
      </c>
      <c r="I110" s="144">
        <v>6810.9</v>
      </c>
      <c r="J110" s="144">
        <v>6090.3</v>
      </c>
    </row>
    <row r="111" spans="1:35" ht="13.2" x14ac:dyDescent="0.25">
      <c r="C111" s="322" t="s">
        <v>43</v>
      </c>
      <c r="D111" s="323"/>
      <c r="E111" s="323"/>
      <c r="F111" s="323"/>
      <c r="G111" s="324"/>
      <c r="H111" s="145">
        <v>127</v>
      </c>
      <c r="I111" s="146">
        <v>134</v>
      </c>
      <c r="J111" s="146">
        <v>134</v>
      </c>
      <c r="K111" s="6"/>
      <c r="L111" s="6"/>
      <c r="M111" s="6"/>
      <c r="N111" s="6"/>
      <c r="O111" s="6"/>
      <c r="P111" s="6"/>
    </row>
    <row r="112" spans="1:35" ht="13.2" x14ac:dyDescent="0.25">
      <c r="C112" s="325" t="s">
        <v>20</v>
      </c>
      <c r="D112" s="326"/>
      <c r="E112" s="326"/>
      <c r="F112" s="326"/>
      <c r="G112" s="327"/>
      <c r="H112" s="145">
        <v>140</v>
      </c>
      <c r="I112" s="146">
        <v>135.30000000000001</v>
      </c>
      <c r="J112" s="146">
        <v>122.9</v>
      </c>
    </row>
    <row r="113" spans="3:10" ht="13.2" x14ac:dyDescent="0.25">
      <c r="C113" s="328" t="s">
        <v>17</v>
      </c>
      <c r="D113" s="329"/>
      <c r="E113" s="329"/>
      <c r="F113" s="329"/>
      <c r="G113" s="330"/>
      <c r="H113" s="147">
        <v>1849.2</v>
      </c>
      <c r="I113" s="148">
        <v>1958.6</v>
      </c>
      <c r="J113" s="148">
        <v>1954.3</v>
      </c>
    </row>
    <row r="114" spans="3:10" ht="13.2" x14ac:dyDescent="0.25">
      <c r="C114" s="328" t="s">
        <v>50</v>
      </c>
      <c r="D114" s="329"/>
      <c r="E114" s="329"/>
      <c r="F114" s="329"/>
      <c r="G114" s="330"/>
      <c r="H114" s="147">
        <v>69.099999999999994</v>
      </c>
      <c r="I114" s="148">
        <v>70.3</v>
      </c>
      <c r="J114" s="148">
        <v>70.3</v>
      </c>
    </row>
    <row r="115" spans="3:10" ht="13.8" thickBot="1" x14ac:dyDescent="0.3">
      <c r="C115" s="316" t="s">
        <v>49</v>
      </c>
      <c r="D115" s="317"/>
      <c r="E115" s="317"/>
      <c r="F115" s="317"/>
      <c r="G115" s="318"/>
      <c r="H115" s="147">
        <v>10624.1</v>
      </c>
      <c r="I115" s="148">
        <v>10269.200000000001</v>
      </c>
      <c r="J115" s="148">
        <v>10250.9</v>
      </c>
    </row>
    <row r="116" spans="3:10" ht="13.8" thickBot="1" x14ac:dyDescent="0.3">
      <c r="C116" s="331" t="s">
        <v>18</v>
      </c>
      <c r="D116" s="332"/>
      <c r="E116" s="332"/>
      <c r="F116" s="332"/>
      <c r="G116" s="333"/>
      <c r="H116" s="149">
        <f>H117+H118+H119+H120</f>
        <v>0</v>
      </c>
      <c r="I116" s="150">
        <f t="shared" ref="I116:J116" si="20">I117+I118+I119+I120</f>
        <v>0</v>
      </c>
      <c r="J116" s="150">
        <f t="shared" si="20"/>
        <v>0</v>
      </c>
    </row>
    <row r="117" spans="3:10" ht="13.2" x14ac:dyDescent="0.25">
      <c r="C117" s="362" t="s">
        <v>59</v>
      </c>
      <c r="D117" s="363"/>
      <c r="E117" s="363"/>
      <c r="F117" s="363"/>
      <c r="G117" s="364"/>
      <c r="H117" s="143"/>
      <c r="I117" s="144"/>
      <c r="J117" s="144"/>
    </row>
    <row r="118" spans="3:10" ht="13.2" x14ac:dyDescent="0.25">
      <c r="C118" s="359" t="s">
        <v>60</v>
      </c>
      <c r="D118" s="360"/>
      <c r="E118" s="360"/>
      <c r="F118" s="360"/>
      <c r="G118" s="361"/>
      <c r="H118" s="145"/>
      <c r="I118" s="146"/>
      <c r="J118" s="146"/>
    </row>
    <row r="119" spans="3:10" ht="13.2" x14ac:dyDescent="0.25">
      <c r="C119" s="355" t="s">
        <v>61</v>
      </c>
      <c r="D119" s="356"/>
      <c r="E119" s="356"/>
      <c r="F119" s="356"/>
      <c r="G119" s="357"/>
      <c r="H119" s="145"/>
      <c r="I119" s="146"/>
      <c r="J119" s="146"/>
    </row>
    <row r="120" spans="3:10" ht="13.8" thickBot="1" x14ac:dyDescent="0.3">
      <c r="C120" s="386" t="s">
        <v>62</v>
      </c>
      <c r="D120" s="387"/>
      <c r="E120" s="387"/>
      <c r="F120" s="387"/>
      <c r="G120" s="388"/>
      <c r="H120" s="147"/>
      <c r="I120" s="148"/>
      <c r="J120" s="148"/>
    </row>
    <row r="121" spans="3:10" ht="13.8" thickBot="1" x14ac:dyDescent="0.3">
      <c r="C121" s="376" t="s">
        <v>19</v>
      </c>
      <c r="D121" s="377"/>
      <c r="E121" s="377"/>
      <c r="F121" s="377"/>
      <c r="G121" s="378"/>
      <c r="H121" s="151">
        <f>H116+H109</f>
        <v>19620.3</v>
      </c>
      <c r="I121" s="152">
        <f t="shared" ref="I121:J121" si="21">I116+I109</f>
        <v>19378.3</v>
      </c>
      <c r="J121" s="152">
        <f t="shared" si="21"/>
        <v>18622.699999999997</v>
      </c>
    </row>
  </sheetData>
  <mergeCells count="233">
    <mergeCell ref="N97:O100"/>
    <mergeCell ref="N42:O43"/>
    <mergeCell ref="N48:O49"/>
    <mergeCell ref="N52:O53"/>
    <mergeCell ref="N54:O55"/>
    <mergeCell ref="N58:O59"/>
    <mergeCell ref="N60:O61"/>
    <mergeCell ref="N66:O72"/>
    <mergeCell ref="N73:O78"/>
    <mergeCell ref="N80:O84"/>
    <mergeCell ref="N18:O20"/>
    <mergeCell ref="N21:O23"/>
    <mergeCell ref="N24:O26"/>
    <mergeCell ref="N27:O28"/>
    <mergeCell ref="N35:O37"/>
    <mergeCell ref="N38:O39"/>
    <mergeCell ref="N40:O41"/>
    <mergeCell ref="N85:O87"/>
    <mergeCell ref="N94:O96"/>
    <mergeCell ref="N44:O45"/>
    <mergeCell ref="I5:I6"/>
    <mergeCell ref="E12:E14"/>
    <mergeCell ref="N4:N6"/>
    <mergeCell ref="O4:O6"/>
    <mergeCell ref="K1:N1"/>
    <mergeCell ref="N9:O11"/>
    <mergeCell ref="N12:O14"/>
    <mergeCell ref="N15:O17"/>
    <mergeCell ref="D2:O2"/>
    <mergeCell ref="D21:D23"/>
    <mergeCell ref="E21:E23"/>
    <mergeCell ref="F21:F23"/>
    <mergeCell ref="K21:K23"/>
    <mergeCell ref="C78:G78"/>
    <mergeCell ref="C73:C77"/>
    <mergeCell ref="D73:D77"/>
    <mergeCell ref="E73:E77"/>
    <mergeCell ref="E18:E20"/>
    <mergeCell ref="K35:K37"/>
    <mergeCell ref="F18:F20"/>
    <mergeCell ref="K18:K20"/>
    <mergeCell ref="D35:D37"/>
    <mergeCell ref="E27:E28"/>
    <mergeCell ref="F27:F28"/>
    <mergeCell ref="C24:C26"/>
    <mergeCell ref="D24:D26"/>
    <mergeCell ref="F73:F77"/>
    <mergeCell ref="K76:K77"/>
    <mergeCell ref="K24:K26"/>
    <mergeCell ref="C21:C23"/>
    <mergeCell ref="K38:K39"/>
    <mergeCell ref="K60:K61"/>
    <mergeCell ref="C35:C37"/>
    <mergeCell ref="K42:K43"/>
    <mergeCell ref="D40:D41"/>
    <mergeCell ref="E40:E41"/>
    <mergeCell ref="F40:F41"/>
    <mergeCell ref="K40:K41"/>
    <mergeCell ref="C65:M65"/>
    <mergeCell ref="D42:D43"/>
    <mergeCell ref="E42:E43"/>
    <mergeCell ref="F42:F43"/>
    <mergeCell ref="C51:M51"/>
    <mergeCell ref="C47:M47"/>
    <mergeCell ref="C46:G46"/>
    <mergeCell ref="E48:E49"/>
    <mergeCell ref="F48:F49"/>
    <mergeCell ref="K48:K49"/>
    <mergeCell ref="D48:D49"/>
    <mergeCell ref="C50:G50"/>
    <mergeCell ref="K52:K53"/>
    <mergeCell ref="E52:E53"/>
    <mergeCell ref="A35:A37"/>
    <mergeCell ref="A48:A49"/>
    <mergeCell ref="B48:B49"/>
    <mergeCell ref="E60:E61"/>
    <mergeCell ref="F24:F26"/>
    <mergeCell ref="A38:A39"/>
    <mergeCell ref="B38:B39"/>
    <mergeCell ref="C38:C39"/>
    <mergeCell ref="D38:D39"/>
    <mergeCell ref="E38:E39"/>
    <mergeCell ref="F38:F39"/>
    <mergeCell ref="F52:F53"/>
    <mergeCell ref="B35:B37"/>
    <mergeCell ref="E35:E37"/>
    <mergeCell ref="A42:A43"/>
    <mergeCell ref="B42:B43"/>
    <mergeCell ref="C42:C43"/>
    <mergeCell ref="C33:G33"/>
    <mergeCell ref="C34:M34"/>
    <mergeCell ref="F35:F37"/>
    <mergeCell ref="A52:A53"/>
    <mergeCell ref="B52:B53"/>
    <mergeCell ref="C52:C53"/>
    <mergeCell ref="D52:D53"/>
    <mergeCell ref="A4:A6"/>
    <mergeCell ref="B4:B6"/>
    <mergeCell ref="C4:C6"/>
    <mergeCell ref="D4:D6"/>
    <mergeCell ref="E4:E6"/>
    <mergeCell ref="F4:F6"/>
    <mergeCell ref="B7:M7"/>
    <mergeCell ref="G4:G6"/>
    <mergeCell ref="B9:B11"/>
    <mergeCell ref="C9:C11"/>
    <mergeCell ref="D9:D11"/>
    <mergeCell ref="E9:E11"/>
    <mergeCell ref="F9:F11"/>
    <mergeCell ref="K9:K11"/>
    <mergeCell ref="A9:A11"/>
    <mergeCell ref="C8:M8"/>
    <mergeCell ref="H5:H6"/>
    <mergeCell ref="J5:J6"/>
    <mergeCell ref="H4:J4"/>
    <mergeCell ref="K5:K6"/>
    <mergeCell ref="L5:M5"/>
    <mergeCell ref="K4:M4"/>
    <mergeCell ref="C121:G121"/>
    <mergeCell ref="D12:D14"/>
    <mergeCell ref="K12:K14"/>
    <mergeCell ref="K27:K28"/>
    <mergeCell ref="K15:K17"/>
    <mergeCell ref="C18:C20"/>
    <mergeCell ref="D18:D20"/>
    <mergeCell ref="C15:C17"/>
    <mergeCell ref="D15:D17"/>
    <mergeCell ref="E15:E17"/>
    <mergeCell ref="F15:F17"/>
    <mergeCell ref="E24:E26"/>
    <mergeCell ref="C120:G120"/>
    <mergeCell ref="C116:G116"/>
    <mergeCell ref="B103:G103"/>
    <mergeCell ref="K103:M103"/>
    <mergeCell ref="F106:J106"/>
    <mergeCell ref="B102:G102"/>
    <mergeCell ref="B58:B59"/>
    <mergeCell ref="C62:G62"/>
    <mergeCell ref="C93:M93"/>
    <mergeCell ref="C94:C96"/>
    <mergeCell ref="F94:F96"/>
    <mergeCell ref="B91:G91"/>
    <mergeCell ref="C119:G119"/>
    <mergeCell ref="D3:S3"/>
    <mergeCell ref="C118:G118"/>
    <mergeCell ref="C117:G117"/>
    <mergeCell ref="B92:M92"/>
    <mergeCell ref="D94:D96"/>
    <mergeCell ref="E94:E96"/>
    <mergeCell ref="F66:F72"/>
    <mergeCell ref="C79:M79"/>
    <mergeCell ref="C66:C72"/>
    <mergeCell ref="K94:K96"/>
    <mergeCell ref="D66:D72"/>
    <mergeCell ref="E66:E72"/>
    <mergeCell ref="K71:K72"/>
    <mergeCell ref="C90:G90"/>
    <mergeCell ref="K86:K87"/>
    <mergeCell ref="D85:D87"/>
    <mergeCell ref="E85:E87"/>
    <mergeCell ref="C85:C87"/>
    <mergeCell ref="C27:C28"/>
    <mergeCell ref="D27:D28"/>
    <mergeCell ref="K83:K84"/>
    <mergeCell ref="C80:C84"/>
    <mergeCell ref="D80:D84"/>
    <mergeCell ref="C115:G115"/>
    <mergeCell ref="C110:G110"/>
    <mergeCell ref="C111:G111"/>
    <mergeCell ref="C112:G112"/>
    <mergeCell ref="C113:G113"/>
    <mergeCell ref="C114:G114"/>
    <mergeCell ref="C109:G109"/>
    <mergeCell ref="C108:G108"/>
    <mergeCell ref="K97:K98"/>
    <mergeCell ref="C101:G101"/>
    <mergeCell ref="K99:K100"/>
    <mergeCell ref="C97:C100"/>
    <mergeCell ref="D97:D100"/>
    <mergeCell ref="E97:E100"/>
    <mergeCell ref="F97:F100"/>
    <mergeCell ref="D29:D30"/>
    <mergeCell ref="E29:E30"/>
    <mergeCell ref="F29:F30"/>
    <mergeCell ref="K29:K30"/>
    <mergeCell ref="N29:O30"/>
    <mergeCell ref="C31:C32"/>
    <mergeCell ref="D31:D32"/>
    <mergeCell ref="E31:E32"/>
    <mergeCell ref="F31:F32"/>
    <mergeCell ref="K31:K32"/>
    <mergeCell ref="N31:O32"/>
    <mergeCell ref="C29:C30"/>
    <mergeCell ref="N88:O89"/>
    <mergeCell ref="A54:A55"/>
    <mergeCell ref="B54:B55"/>
    <mergeCell ref="C54:C55"/>
    <mergeCell ref="D54:D55"/>
    <mergeCell ref="B64:M64"/>
    <mergeCell ref="F58:F59"/>
    <mergeCell ref="E54:E55"/>
    <mergeCell ref="F54:F55"/>
    <mergeCell ref="K54:K55"/>
    <mergeCell ref="C57:M57"/>
    <mergeCell ref="C56:G56"/>
    <mergeCell ref="D58:D59"/>
    <mergeCell ref="E58:E59"/>
    <mergeCell ref="K73:K74"/>
    <mergeCell ref="K66:K67"/>
    <mergeCell ref="B63:G63"/>
    <mergeCell ref="E80:E84"/>
    <mergeCell ref="K44:K45"/>
    <mergeCell ref="K58:K59"/>
    <mergeCell ref="A58:A59"/>
    <mergeCell ref="A88:A89"/>
    <mergeCell ref="B88:B89"/>
    <mergeCell ref="C88:C89"/>
    <mergeCell ref="D88:D89"/>
    <mergeCell ref="E88:E89"/>
    <mergeCell ref="F88:F89"/>
    <mergeCell ref="K88:K89"/>
    <mergeCell ref="A60:A61"/>
    <mergeCell ref="B60:B61"/>
    <mergeCell ref="C60:C61"/>
    <mergeCell ref="D60:D61"/>
    <mergeCell ref="C58:C59"/>
    <mergeCell ref="F60:F61"/>
    <mergeCell ref="A44:A45"/>
    <mergeCell ref="B44:B45"/>
    <mergeCell ref="C44:C45"/>
    <mergeCell ref="D44:D45"/>
    <mergeCell ref="E44:E45"/>
    <mergeCell ref="F44:F45"/>
  </mergeCells>
  <phoneticPr fontId="2"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4"/>
  <sheetViews>
    <sheetView workbookViewId="0">
      <selection activeCell="M9" sqref="M9"/>
    </sheetView>
  </sheetViews>
  <sheetFormatPr defaultRowHeight="13.2" x14ac:dyDescent="0.25"/>
  <cols>
    <col min="1" max="1" width="7.44140625" customWidth="1"/>
    <col min="3" max="3" width="17" customWidth="1"/>
  </cols>
  <sheetData>
    <row r="2" spans="2:10" ht="15.6" x14ac:dyDescent="0.3">
      <c r="B2" s="473" t="s">
        <v>119</v>
      </c>
      <c r="C2" s="474"/>
      <c r="D2" s="474"/>
      <c r="E2" s="474"/>
      <c r="F2" s="474"/>
      <c r="G2" s="474"/>
      <c r="H2" s="474"/>
      <c r="I2" s="474"/>
      <c r="J2" s="165"/>
    </row>
    <row r="3" spans="2:10" ht="11.25" customHeight="1" x14ac:dyDescent="0.3">
      <c r="B3" s="473" t="s">
        <v>44</v>
      </c>
      <c r="C3" s="474"/>
      <c r="D3" s="474"/>
      <c r="E3" s="474"/>
      <c r="F3" s="474"/>
      <c r="G3" s="474"/>
      <c r="H3" s="474"/>
      <c r="I3" s="474"/>
      <c r="J3" s="165"/>
    </row>
    <row r="4" spans="2:10" ht="12.75" customHeight="1" x14ac:dyDescent="0.3">
      <c r="B4" s="474"/>
      <c r="C4" s="474"/>
      <c r="D4" s="474"/>
      <c r="E4" s="474"/>
      <c r="F4" s="474"/>
      <c r="G4" s="474"/>
      <c r="H4" s="474"/>
      <c r="I4" s="474"/>
      <c r="J4" s="165"/>
    </row>
    <row r="5" spans="2:10" ht="15.6" x14ac:dyDescent="0.3">
      <c r="B5" s="473" t="s">
        <v>70</v>
      </c>
      <c r="C5" s="473"/>
      <c r="D5" s="473"/>
      <c r="E5" s="473"/>
      <c r="F5" s="473"/>
      <c r="G5" s="473"/>
      <c r="H5" s="473"/>
      <c r="I5" s="166"/>
    </row>
    <row r="6" spans="2:10" ht="15.6" x14ac:dyDescent="0.3">
      <c r="B6" s="165"/>
      <c r="C6" s="165"/>
      <c r="D6" s="165"/>
      <c r="E6" s="165"/>
      <c r="F6" s="165"/>
      <c r="G6" s="165"/>
      <c r="H6" s="165"/>
      <c r="I6" s="166"/>
    </row>
    <row r="7" spans="2:10" ht="15.6" x14ac:dyDescent="0.3">
      <c r="B7" s="167" t="s">
        <v>142</v>
      </c>
      <c r="C7" s="167"/>
      <c r="D7" s="167"/>
      <c r="E7" s="167"/>
      <c r="F7" s="167"/>
      <c r="G7" s="167"/>
      <c r="H7" s="167"/>
      <c r="I7" s="167"/>
      <c r="J7" s="167"/>
    </row>
    <row r="8" spans="2:10" ht="15.6" x14ac:dyDescent="0.3">
      <c r="B8" s="167"/>
      <c r="C8" s="168" t="s">
        <v>71</v>
      </c>
      <c r="D8" s="169">
        <v>26</v>
      </c>
      <c r="E8" s="168"/>
      <c r="F8" s="167" t="s">
        <v>143</v>
      </c>
      <c r="G8" s="167"/>
      <c r="H8" s="167"/>
      <c r="I8" s="167"/>
      <c r="J8" s="167"/>
    </row>
    <row r="9" spans="2:10" ht="15.6" x14ac:dyDescent="0.3">
      <c r="B9" s="167"/>
      <c r="C9" s="168"/>
      <c r="D9" s="169"/>
      <c r="E9" s="170"/>
      <c r="F9" s="475"/>
      <c r="G9" s="475"/>
      <c r="H9" s="475"/>
      <c r="I9" s="475"/>
      <c r="J9" s="475"/>
    </row>
    <row r="10" spans="2:10" ht="15.6" x14ac:dyDescent="0.3">
      <c r="C10" s="168"/>
      <c r="D10" s="169"/>
      <c r="E10" s="170"/>
      <c r="F10" s="475"/>
      <c r="G10" s="475"/>
      <c r="H10" s="475"/>
      <c r="I10" s="475"/>
      <c r="J10" s="475"/>
    </row>
    <row r="11" spans="2:10" ht="15.6" x14ac:dyDescent="0.3">
      <c r="C11" s="476" t="s">
        <v>120</v>
      </c>
      <c r="D11" s="476"/>
      <c r="E11" s="476"/>
      <c r="F11" s="476"/>
      <c r="G11" s="476"/>
    </row>
    <row r="31" spans="2:10" ht="33" customHeight="1" x14ac:dyDescent="0.25">
      <c r="B31" s="468" t="s">
        <v>72</v>
      </c>
      <c r="C31" s="468"/>
      <c r="D31" s="468"/>
      <c r="E31" s="468"/>
      <c r="F31" s="468"/>
      <c r="G31" s="468"/>
      <c r="H31" s="469"/>
      <c r="I31" s="171"/>
      <c r="J31" s="172"/>
    </row>
    <row r="32" spans="2:10" ht="27.75" customHeight="1" x14ac:dyDescent="0.25">
      <c r="B32" s="470" t="s">
        <v>73</v>
      </c>
      <c r="C32" s="470"/>
      <c r="D32" s="470"/>
      <c r="E32" s="470"/>
      <c r="F32" s="470"/>
      <c r="G32" s="470"/>
      <c r="H32" s="471"/>
      <c r="I32" s="173"/>
      <c r="J32" s="174"/>
    </row>
    <row r="33" spans="2:10" ht="33.75" customHeight="1" x14ac:dyDescent="0.25">
      <c r="B33" s="472" t="s">
        <v>75</v>
      </c>
      <c r="C33" s="472"/>
      <c r="D33" s="472"/>
      <c r="E33" s="472"/>
      <c r="F33" s="472"/>
      <c r="G33" s="472"/>
      <c r="H33" s="472"/>
      <c r="I33" s="175"/>
      <c r="J33" s="176"/>
    </row>
    <row r="34" spans="2:10" ht="30.75" customHeight="1" x14ac:dyDescent="0.25">
      <c r="B34" s="472" t="s">
        <v>74</v>
      </c>
      <c r="C34" s="471"/>
      <c r="D34" s="471"/>
      <c r="E34" s="471"/>
      <c r="F34" s="471"/>
      <c r="G34" s="471"/>
      <c r="H34" s="471"/>
      <c r="I34" s="177"/>
      <c r="J34" s="176"/>
    </row>
  </sheetData>
  <mergeCells count="10">
    <mergeCell ref="B31:H31"/>
    <mergeCell ref="B32:H32"/>
    <mergeCell ref="B33:H33"/>
    <mergeCell ref="B34:H34"/>
    <mergeCell ref="B2:I2"/>
    <mergeCell ref="B3:I4"/>
    <mergeCell ref="B5:H5"/>
    <mergeCell ref="F9:J9"/>
    <mergeCell ref="F10:J10"/>
    <mergeCell ref="C11:G1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G11" sqref="G11"/>
    </sheetView>
  </sheetViews>
  <sheetFormatPr defaultRowHeight="13.2" x14ac:dyDescent="0.25"/>
  <cols>
    <col min="2" max="2" width="14.88671875" customWidth="1"/>
    <col min="3" max="3" width="43.5546875" customWidth="1"/>
  </cols>
  <sheetData>
    <row r="2" spans="2:3" ht="13.8" thickBot="1" x14ac:dyDescent="0.3">
      <c r="C2" t="s">
        <v>21</v>
      </c>
    </row>
    <row r="3" spans="2:3" ht="31.8" thickBot="1" x14ac:dyDescent="0.3">
      <c r="B3" s="263" t="s">
        <v>121</v>
      </c>
      <c r="C3" s="264" t="s">
        <v>122</v>
      </c>
    </row>
    <row r="4" spans="2:3" ht="15.6" x14ac:dyDescent="0.25">
      <c r="B4" s="265">
        <v>0</v>
      </c>
      <c r="C4" s="266" t="s">
        <v>123</v>
      </c>
    </row>
    <row r="5" spans="2:3" ht="15.6" x14ac:dyDescent="0.25">
      <c r="B5" s="267">
        <v>1</v>
      </c>
      <c r="C5" s="268" t="s">
        <v>124</v>
      </c>
    </row>
    <row r="6" spans="2:3" ht="15.6" x14ac:dyDescent="0.25">
      <c r="B6" s="267">
        <v>2</v>
      </c>
      <c r="C6" s="268" t="s">
        <v>125</v>
      </c>
    </row>
    <row r="7" spans="2:3" ht="15.6" x14ac:dyDescent="0.25">
      <c r="B7" s="267">
        <v>3</v>
      </c>
      <c r="C7" s="268" t="s">
        <v>126</v>
      </c>
    </row>
    <row r="8" spans="2:3" ht="15.6" x14ac:dyDescent="0.25">
      <c r="B8" s="267">
        <v>4</v>
      </c>
      <c r="C8" s="268" t="s">
        <v>127</v>
      </c>
    </row>
    <row r="9" spans="2:3" ht="15.6" x14ac:dyDescent="0.25">
      <c r="B9" s="267">
        <v>5</v>
      </c>
      <c r="C9" s="268" t="s">
        <v>128</v>
      </c>
    </row>
    <row r="10" spans="2:3" ht="15.6" x14ac:dyDescent="0.25">
      <c r="B10" s="267">
        <v>6</v>
      </c>
      <c r="C10" s="268" t="s">
        <v>129</v>
      </c>
    </row>
    <row r="11" spans="2:3" ht="15.6" x14ac:dyDescent="0.25">
      <c r="B11" s="267">
        <v>7</v>
      </c>
      <c r="C11" s="268" t="s">
        <v>130</v>
      </c>
    </row>
    <row r="12" spans="2:3" ht="15.6" x14ac:dyDescent="0.25">
      <c r="B12" s="267">
        <v>8</v>
      </c>
      <c r="C12" s="268" t="s">
        <v>131</v>
      </c>
    </row>
    <row r="13" spans="2:3" ht="15.6" x14ac:dyDescent="0.25">
      <c r="B13" s="267">
        <v>9</v>
      </c>
      <c r="C13" s="268" t="s">
        <v>132</v>
      </c>
    </row>
    <row r="14" spans="2:3" ht="15.6" x14ac:dyDescent="0.25">
      <c r="B14" s="267">
        <v>10</v>
      </c>
      <c r="C14" s="268" t="s">
        <v>133</v>
      </c>
    </row>
    <row r="15" spans="2:3" ht="31.2" x14ac:dyDescent="0.25">
      <c r="B15" s="267">
        <v>11</v>
      </c>
      <c r="C15" s="268" t="s">
        <v>134</v>
      </c>
    </row>
    <row r="16" spans="2:3" ht="15.6" x14ac:dyDescent="0.25">
      <c r="B16" s="267">
        <v>12</v>
      </c>
      <c r="C16" s="268" t="s">
        <v>135</v>
      </c>
    </row>
    <row r="17" spans="2:3" ht="15.6" x14ac:dyDescent="0.25">
      <c r="B17" s="267">
        <v>13</v>
      </c>
      <c r="C17" s="268" t="s">
        <v>136</v>
      </c>
    </row>
    <row r="18" spans="2:3" ht="15.6" x14ac:dyDescent="0.25">
      <c r="B18" s="267">
        <v>14</v>
      </c>
      <c r="C18" s="268" t="s">
        <v>137</v>
      </c>
    </row>
    <row r="19" spans="2:3" ht="15.6" x14ac:dyDescent="0.25">
      <c r="B19" s="267">
        <v>15</v>
      </c>
      <c r="C19" s="268" t="s">
        <v>138</v>
      </c>
    </row>
    <row r="20" spans="2:3" ht="15.6" x14ac:dyDescent="0.25">
      <c r="B20" s="267">
        <v>16</v>
      </c>
      <c r="C20" s="268" t="s">
        <v>139</v>
      </c>
    </row>
    <row r="21" spans="2:3" ht="15.6" x14ac:dyDescent="0.25">
      <c r="B21" s="267">
        <v>17</v>
      </c>
      <c r="C21" s="268" t="s">
        <v>140</v>
      </c>
    </row>
    <row r="22" spans="2:3" ht="16.2" thickBot="1" x14ac:dyDescent="0.3">
      <c r="B22" s="269">
        <v>18</v>
      </c>
      <c r="C22" s="270" t="s">
        <v>141</v>
      </c>
    </row>
  </sheetData>
  <phoneticPr fontId="2"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Priemonių suvestinė</vt:lpstr>
      <vt:lpstr>Ataskaita</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Asta Puodžiūnienė</cp:lastModifiedBy>
  <cp:lastPrinted>2017-03-13T10:23:37Z</cp:lastPrinted>
  <dcterms:created xsi:type="dcterms:W3CDTF">1996-10-14T23:33:28Z</dcterms:created>
  <dcterms:modified xsi:type="dcterms:W3CDTF">2017-03-14T14:21:54Z</dcterms:modified>
</cp:coreProperties>
</file>