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16-2018\2016 Ataskaitos (Veiklos planas ir programos)\"/>
    </mc:Choice>
  </mc:AlternateContent>
  <bookViews>
    <workbookView xWindow="0" yWindow="0" windowWidth="23040" windowHeight="8808"/>
  </bookViews>
  <sheets>
    <sheet name="Priemonių suvestinė" sheetId="2" r:id="rId1"/>
    <sheet name="Ataskaita" sheetId="4" r:id="rId2"/>
    <sheet name="Priemoniu vykdytoju kodai" sheetId="3" r:id="rId3"/>
  </sheets>
  <externalReferences>
    <externalReference r:id="rId4"/>
  </externalReferences>
  <calcPr calcId="152511"/>
</workbook>
</file>

<file path=xl/calcChain.xml><?xml version="1.0" encoding="utf-8"?>
<calcChain xmlns="http://schemas.openxmlformats.org/spreadsheetml/2006/main">
  <c r="J50" i="2" l="1"/>
  <c r="J51" i="2" s="1"/>
  <c r="H50" i="2"/>
  <c r="H51" i="2" s="1"/>
  <c r="I51" i="2"/>
  <c r="I50" i="2"/>
  <c r="I46" i="2" l="1"/>
  <c r="I52" i="2" s="1"/>
  <c r="I53" i="2" s="1"/>
  <c r="J46" i="2"/>
  <c r="J52" i="2" s="1"/>
  <c r="H46" i="2"/>
  <c r="H52" i="2" s="1"/>
  <c r="J45" i="2"/>
  <c r="I45" i="2"/>
  <c r="H45" i="2"/>
  <c r="J43" i="2"/>
  <c r="I43" i="2"/>
  <c r="H43" i="2"/>
  <c r="J41" i="2"/>
  <c r="I41" i="2"/>
  <c r="H41" i="2"/>
  <c r="I14" i="2"/>
  <c r="J14" i="2"/>
  <c r="H14" i="2"/>
  <c r="J65" i="2" l="1"/>
  <c r="I65" i="2"/>
  <c r="H65" i="2"/>
  <c r="J60" i="2"/>
  <c r="I60" i="2"/>
  <c r="H60" i="2"/>
  <c r="I34" i="2"/>
  <c r="J34" i="2"/>
  <c r="H34" i="2"/>
  <c r="I32" i="2"/>
  <c r="J32" i="2"/>
  <c r="H32" i="2"/>
  <c r="I30" i="2"/>
  <c r="J30" i="2"/>
  <c r="H30" i="2"/>
  <c r="I23" i="2"/>
  <c r="J23" i="2"/>
  <c r="H23" i="2"/>
  <c r="I16" i="2"/>
  <c r="J16" i="2"/>
  <c r="I12" i="2"/>
  <c r="J12" i="2"/>
  <c r="H12" i="2"/>
  <c r="I36" i="2" l="1"/>
  <c r="H36" i="2"/>
  <c r="J36" i="2"/>
  <c r="J70" i="2"/>
  <c r="I70" i="2"/>
  <c r="H70" i="2"/>
  <c r="I17" i="2" l="1"/>
  <c r="J17" i="2"/>
  <c r="H25" i="2" l="1"/>
  <c r="H26" i="2" s="1"/>
  <c r="I25" i="2"/>
  <c r="J25" i="2"/>
  <c r="H16" i="2"/>
  <c r="H35" i="2"/>
  <c r="I35" i="2"/>
  <c r="J35" i="2"/>
  <c r="J26" i="2" l="1"/>
  <c r="J37" i="2" s="1"/>
  <c r="J53" i="2" s="1"/>
  <c r="I26" i="2"/>
  <c r="I37" i="2" s="1"/>
  <c r="H17" i="2"/>
  <c r="H37" i="2" s="1"/>
  <c r="H53" i="2" s="1"/>
</calcChain>
</file>

<file path=xl/sharedStrings.xml><?xml version="1.0" encoding="utf-8"?>
<sst xmlns="http://schemas.openxmlformats.org/spreadsheetml/2006/main" count="246" uniqueCount="126">
  <si>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</si>
  <si>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</si>
  <si>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</si>
  <si>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</si>
  <si>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</si>
  <si>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</si>
  <si>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</si>
  <si>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</si>
  <si>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</si>
  <si>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</si>
  <si>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</si>
  <si>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</si>
  <si>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</si>
  <si>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</si>
  <si>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</si>
  <si>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</si>
  <si>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</si>
  <si>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</si>
  <si>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Priemonių vykdytojų kodų klasifikatorius</t>
  </si>
  <si>
    <t>03</t>
  </si>
  <si>
    <t>04</t>
  </si>
  <si>
    <t>288724610</t>
  </si>
  <si>
    <t>Pakviesta užsienio delegacijų</t>
  </si>
  <si>
    <t>+</t>
  </si>
  <si>
    <t>RINKODAROS IR VIEŠŲJŲ RYŠIŲ PROGRAMA (08)</t>
  </si>
  <si>
    <t>SB</t>
  </si>
  <si>
    <t>Plėtoti  tarptautinį bendradarbiavimą</t>
  </si>
  <si>
    <t>Skleisti informaciją apie Panevėžio miesto savivaldybės veiklą, sprendimus, projektus, renginius spaudoje, internete, televizijoje, radijuje, socialiniuose tinkluose, leidiniuose ir kt. žiniasklaidos priemonėse</t>
  </si>
  <si>
    <t>Koordinuoti ir atnaujinti Savivaldybės interneto svetainę</t>
  </si>
  <si>
    <t>Panevėžio, kaip regiono lyderio įvaizdžio formavimas</t>
  </si>
  <si>
    <t>Savivaldybės interneto svetainės atnaujinimas, pildymas</t>
  </si>
  <si>
    <t xml:space="preserve"> TV, radijo laidos, vnt.</t>
  </si>
  <si>
    <t>Palaikyti ryšius su užsienio miestais, miestais partneriais, tarptautinėmis organizacijomis</t>
  </si>
  <si>
    <t>Surengti  renginiai (parodos, mugės, šventės, vykusios užsienyje, kuriose pristatytas Panevėžys)</t>
  </si>
  <si>
    <t>Suorganizuoti  vizitai į užsienio šalis</t>
  </si>
  <si>
    <t>Dalyvauta  Baltijos miestų sąjungos komisijų  posėdžiuose</t>
  </si>
  <si>
    <t>Formuoti Savivaldybės firminį stilių, įsigyti suvenyrų, dovanų</t>
  </si>
  <si>
    <t>Vykdyti konkursus, projektus</t>
  </si>
  <si>
    <t>Dalyvauti parodose</t>
  </si>
  <si>
    <t>Įvykdytų konkursų, projektų skaičius</t>
  </si>
  <si>
    <t>Vykdyti miesto rinkodaros programos priemones</t>
  </si>
  <si>
    <t>Parodų skaičius</t>
  </si>
  <si>
    <t>Paaiškinimai dėl nukrypimų</t>
  </si>
  <si>
    <t>Planuotos reikšmės</t>
  </si>
  <si>
    <t>Faktinės reikšmės</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</si>
  <si>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</si>
  <si>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</si>
  <si>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</si>
  <si>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</si>
  <si>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</si>
  <si>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Europos Sąjungos paramos lėšos </t>
    </r>
    <r>
      <rPr>
        <b/>
        <sz val="10"/>
        <rFont val="Times New Roman"/>
        <family val="1"/>
      </rPr>
      <t>ES</t>
    </r>
  </si>
  <si>
    <r>
      <t xml:space="preserve">Kelių priežiūros ir plėtros programos lėšos </t>
    </r>
    <r>
      <rPr>
        <b/>
        <sz val="10"/>
        <rFont val="Times New Roman"/>
        <family val="1"/>
      </rPr>
      <t>KPPP</t>
    </r>
  </si>
  <si>
    <r>
      <t xml:space="preserve">Kiti finansavimo šaltiniai </t>
    </r>
    <r>
      <rPr>
        <b/>
        <sz val="10"/>
        <rFont val="Times New Roman"/>
        <family val="1"/>
      </rPr>
      <t>Kt</t>
    </r>
  </si>
  <si>
    <t>VYKDYMO ATASKAITA</t>
  </si>
  <si>
    <r>
      <rPr>
        <b/>
        <sz val="12"/>
        <rFont val="Times New Roman"/>
        <family val="1"/>
        <charset val="186"/>
      </rPr>
      <t xml:space="preserve">Pastaba. </t>
    </r>
    <r>
      <rPr>
        <sz val="12"/>
        <rFont val="Times New Roman"/>
        <family val="1"/>
        <charset val="186"/>
      </rPr>
      <t>Vertinant programos įgyvendinimo lygį, atsižvelgta į programos priemonių įgyvendinimo lygį:</t>
    </r>
  </si>
  <si>
    <t>1) priemonė laikoma visiškai įvykdyta, jei pasiektos visos planuotų ataskaitiniais metais vertinimo  kriterijų reikšmės;</t>
  </si>
  <si>
    <t>3) priemonė laikoma neįvykdyta, jei nepasiekta nė viena planuoto ataskaitinių metų produkto kriterijaus reikšmė.</t>
  </si>
  <si>
    <t>RINKODAROS IR VIEŠŲJŲ RYŠIŲ PROGRAMOS (08)</t>
  </si>
  <si>
    <t>Faktiškai įvykdytos</t>
  </si>
  <si>
    <t>2) priemonė laikoma iš dalies įvykdyta, jei pasiekta mažiau vertinimo kriterijų reikšmių nei planuota ataskaitiniais metais;</t>
  </si>
  <si>
    <t>Asignavimai (tūkst. Eur)</t>
  </si>
  <si>
    <t>Informacija apie pasiektus rezultatus, duomenys apie programai skirtų asignavimų panaudojimo tikslingumą</t>
  </si>
  <si>
    <t>Įgyvendinti Savivaldybės viešųjų ryšių strategiją</t>
  </si>
  <si>
    <t>Nuolat atnaujinama Savivaldybės interneto svetainė, kuri kasmet sulaukia vis daugiau lankytojų.</t>
  </si>
  <si>
    <t>Nuotraukų ir vaizdo įrašų skaičius</t>
  </si>
  <si>
    <t>Atnaujinti Savivaldybės interneto svetainę anglų kalba</t>
  </si>
  <si>
    <t xml:space="preserve">PRITARTA
Panevėžio miesto savivaldybės tarybos 
2017 m. kovo  d. sprendimu Nr. </t>
  </si>
  <si>
    <t>2016 m. asignavimų patvirtintas planas</t>
  </si>
  <si>
    <t>2016 m. asignavimų patikslintas planas</t>
  </si>
  <si>
    <t>2016 m. panaudotos lėšos (kasinės išlaidos)</t>
  </si>
  <si>
    <t>5</t>
  </si>
  <si>
    <t>Formuoti patrauklaus turizmui miesto įvaizdį</t>
  </si>
  <si>
    <t>Vykdyti Panevėžio miesto turizmo rinkodarą</t>
  </si>
  <si>
    <t>Parengti, išleisti ir platinti turistams skirtą informacinį leidinį apie Panevėžio turizmo objektus</t>
  </si>
  <si>
    <t>Pristatyti Panevėžio miesto turizmo galimybes tarptautinėse turizmo parodose, verslo misijose, forumuose</t>
  </si>
  <si>
    <t>Užtikrinti nemokamos informacijos apie turizmo paslaugas teikimą per Panevėžio turizmo informacijos centrą</t>
  </si>
  <si>
    <t>Išleistas turistams skirtas leidinys</t>
  </si>
  <si>
    <t>Dalyvauta tarptautinėse turizmo parodose (parodų skaičius)</t>
  </si>
  <si>
    <t>Užtikrintas nuolatinis nemokamos informacijos teikimas miesto svečiams</t>
  </si>
  <si>
    <t>0;5; VšĮ PTIC</t>
  </si>
  <si>
    <t>Paskatinti turizmo paslaugų plėtrą</t>
  </si>
  <si>
    <t>Vykdyti sutartinius įsipareigojimus dėl Panevėžio universalios sporto arenos „Cido“ veiklos</t>
  </si>
  <si>
    <t>Cido“ arenoje suorganizuotų renginių skaičius per metus</t>
  </si>
  <si>
    <t>Sumokėti draudimo mokesčiai</t>
  </si>
  <si>
    <t>0;5;8</t>
  </si>
  <si>
    <t>Pranešimai spaudai, straipsniai, vnt.</t>
  </si>
  <si>
    <t>Formuoti miesto foto, video medžiagą</t>
  </si>
  <si>
    <t>Įsigyti suvenyrai</t>
  </si>
  <si>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</si>
  <si>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</si>
  <si>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</si>
  <si>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</si>
  <si>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</si>
  <si>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</si>
  <si>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</si>
  <si>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</si>
  <si>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</si>
  <si>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</si>
  <si>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</si>
  <si>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</si>
  <si>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</si>
  <si>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investicijų ir biudžeto skyrius</t>
  </si>
  <si>
    <t>Švietimo ir jaunimo reikalų skyrius</t>
  </si>
  <si>
    <t>Teisės ir viešosios tvarkos skyrius</t>
  </si>
  <si>
    <t>Teritorijų planavimo ir architektūros skyrius</t>
  </si>
  <si>
    <t>Vaiko teisių apsaugos skyrius</t>
  </si>
  <si>
    <t>Vidaus administravimo skyrius</t>
  </si>
  <si>
    <t>Viešųjų pirkimų skyrius</t>
  </si>
  <si>
    <t>Kūno kultūros ir sporto centras</t>
  </si>
  <si>
    <t xml:space="preserve">Bendradarbiauta su miestais partneriais Gusu (Olandija), Kalmaru (Švedija), Liunenu (Vokietija), Liublinu (Lenkija), Daugpiliu (Latvija), Gabrovu (Bulgarija), Maramurešo apskritimi (Rumunija) verslo, kultūros, sporto, socialinės rūpybos, švietimo, aplinkosaugos, tvarios plėtros. 
Panevėžys tapo Šv. Jokūbo kelio asociacijos nariu.
Parengti 48 diplomatinio korpuso atstovų, užsienio miestų delegacijų vizitai Panevėžyje, 14 miesto atstovų vizitų užsienyje. Savivaldybėje apsilankiusiems svečiams iš Švedijos, Norvegijos, Izraelio, Japonijos, Kinijos, Austrijos, Ispanijos, Italijos, Lenkijos, Čekijos, Vokietijos, Prancūzijos, Ukrainos, Latvijos, Gruzijos buvo teikiama informacija apie galimybes investuoti mūsų mieste, pristatoma jo ekonomika ir kultūra. Vyko susitikimai su užsienio investuotojais. 
</t>
  </si>
  <si>
    <t xml:space="preserve">Dalyvauta dviejose tarptautinio turizmo parodose Vilniuje ir Rygoje, turizmo verslo misijoje Lietuvos ambasadoje Rygoje, kūrybinių dirbtuvių tarptautiniame „Migruojančių paukščių“ projekte. </t>
  </si>
  <si>
    <t xml:space="preserve">Lietuvių ir anglų kalbomis išleistas miesto žemėlapis su turizmo paslaugų ir išteklių duomenų baze (10 000 vnt. tiražas). </t>
  </si>
  <si>
    <t xml:space="preserve">Organizuotas nemokamas pažintinis turas 25 Lietuvos žurnalistams ir kelionių organizatoriams „Panevėžio miesto raktai. Profesionalus menas“.   TIC vedė 24 nemokamas ekskursijas po Panevėžio miestą: „Teatro ženklai Panevėžio mieste“ („Susitikime penktadienį“ renginių metu), „Kultūros paveldas ir bendruomenės“ ir Pasaulinės turizmo dienos metu. TIC patalpose organizuota 10 Kraštotyros muziejaus, Dailės mokyklos, V. Mikalausko menų gimnazijos auklėtinių parodų.
</t>
  </si>
  <si>
    <t>Įsigyta bloknoto su šratinuku rinkinių, šratinukų, stiklo gaminių, USB apyrankių, bloknotų, nešiojamųjų telefono įkroviklių, rašiklių, raktų pakabukų, saldainių, kalendorių, kalėdinių atvirukų, lino gaminių.</t>
  </si>
  <si>
    <t>Vertinimo kriterijus</t>
  </si>
  <si>
    <t>Pagal koncesijos sutartį su UAB „Panevėžio arena“, 2016 m. „Cido“ arenoje vyko 14 nekomercinių sporto ir kultūros renginių (iš viso 21 diena). Patvirtintas 14 renginių (20 dienų), arenoje vyksiančių 2017 m., sąrašas.</t>
  </si>
  <si>
    <t>Savivaldybė su savo įmonėmis prisistatė parodoje "EXPO Aukštaitija".</t>
  </si>
  <si>
    <t>Vykdyti Metų panevėžiečių rinkimai, moksleivių fotografijų konkursas "Panevėžys - mano miestas", gražiausios aplinkos konkursas, viešinimo projektas "Panevėžys atsinaujina", akcija "Dovana miestui".</t>
  </si>
  <si>
    <t>Buvo atnaujinama Savivaldybės interneto svetainė www.panevezys.lt anglų k., informacija apie kultūros renginius Baltijos miestų sąjungos interneto svetainėje www.ubc.net, dirbama kuriant interneto svetainę anglų k. užsienio investuotojams.</t>
  </si>
  <si>
    <t>Sukurtas ir reprezentacinis miesto vaizdo klipas.</t>
  </si>
  <si>
    <t>Pagal sutartį su radijo stotimi kas savaitę buvo transliuojamos Savivaldybės laidos,  su TV - po 2 reportažus kas mėnesį. Per metus parengta apie 800 pranešimų apie Savivaldybės veiklą, dar 350 - apie miesto renginius.</t>
  </si>
  <si>
    <t xml:space="preserve">2016 M. PANEVĖŽIO MIESTO SAVIVALDYBĖS </t>
  </si>
  <si>
    <t>2016 m.  programos Nr. 08 įvykdymas</t>
  </si>
  <si>
    <t>(pagal planą)</t>
  </si>
  <si>
    <r>
      <rPr>
        <b/>
        <sz val="12"/>
        <rFont val="Times New Roman"/>
        <family val="1"/>
        <charset val="186"/>
      </rPr>
      <t xml:space="preserve">Iš 2016 m. </t>
    </r>
    <r>
      <rPr>
        <sz val="12"/>
        <rFont val="Times New Roman"/>
        <family val="1"/>
        <charset val="186"/>
      </rPr>
      <t xml:space="preserve">planuotų įvykdyti 12 priemonių  (kurioms patvirtinti / skirti asignavimai): </t>
    </r>
  </si>
  <si>
    <t>PANEVĖŽIO MIESTO SAVIVALDYBĖS 2016 -2018 METŲ VEIKLOS PLANO ĮGYVENDINIMO 2016 METAIS ATASKAITA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</si>
</sst>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5" x14ac:knownFonts="1">
    <font>
      <sz val="10"/>
      <name val="Arial"/>
    </font>
    <font>
      <sz val="8"/>
      <name val="Arial"/>
      <family val="2"/>
      <charset val="186"/>
    </font>
    <font>
      <sz val="8"/>
      <name val="Times New Roman"/>
      <family val="1"/>
    </font>
    <font>
      <b/>
      <sz val="12"/>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sz val="8"/>
      <color theme="4"/>
      <name val="Times New Roman"/>
      <family val="1"/>
    </font>
    <font>
      <sz val="10"/>
      <color theme="4"/>
      <name val="Arial"/>
      <family val="2"/>
      <charset val="186"/>
    </font>
    <font>
      <sz val="10"/>
      <color theme="4"/>
      <name val="Times New Roman"/>
      <family val="1"/>
      <charset val="186"/>
    </font>
    <font>
      <sz val="10"/>
      <color theme="4"/>
      <name val="Times New Roman"/>
      <family val="1"/>
    </font>
    <font>
      <b/>
      <sz val="9"/>
      <color theme="4"/>
      <name val="Times New Roman"/>
      <family val="1"/>
    </font>
    <font>
      <sz val="9"/>
      <color theme="4"/>
      <name val="Times New Roman"/>
      <family val="1"/>
    </font>
    <font>
      <sz val="7"/>
      <color theme="4"/>
      <name val="Times New Roman"/>
      <family val="1"/>
    </font>
    <font>
      <b/>
      <sz val="8"/>
      <color theme="4"/>
      <name val="Times New Roman"/>
      <family val="1"/>
    </font>
    <font>
      <b/>
      <sz val="8"/>
      <name val="Times New Roman"/>
      <family val="1"/>
    </font>
    <font>
      <sz val="7"/>
      <name val="Times New Roman"/>
      <family val="1"/>
    </font>
    <font>
      <b/>
      <sz val="9"/>
      <name val="Times New Roman"/>
      <family val="1"/>
      <charset val="186"/>
    </font>
    <font>
      <b/>
      <sz val="8"/>
      <name val="Times New Roman"/>
      <family val="1"/>
      <charset val="186"/>
    </font>
    <font>
      <sz val="9"/>
      <name val="Times New Roman"/>
      <family val="1"/>
      <charset val="186"/>
    </font>
    <font>
      <strike/>
      <sz val="10"/>
      <name val="Times New Roman"/>
      <family val="1"/>
    </font>
    <font>
      <sz val="9"/>
      <color rgb="FFFF0000"/>
      <name val="Times New Roman"/>
      <family val="1"/>
    </font>
    <font>
      <b/>
      <sz val="11"/>
      <name val="Times New Roman"/>
      <family val="1"/>
      <charset val="186"/>
    </font>
    <font>
      <sz val="11"/>
      <name val="Arial"/>
      <family val="2"/>
      <charset val="186"/>
    </font>
    <font>
      <sz val="11"/>
      <name val="Times New Roman"/>
      <family val="1"/>
      <charset val="186"/>
    </font>
    <font>
      <sz val="11"/>
      <color theme="1"/>
      <name val="Calibri"/>
      <family val="2"/>
      <scheme val="minor"/>
    </font>
    <font>
      <sz val="11"/>
      <name val="Times New Roman"/>
      <family val="1"/>
    </font>
    <font>
      <sz val="9"/>
      <name val="Arial"/>
      <family val="2"/>
      <charset val="186"/>
    </font>
    <font>
      <sz val="9"/>
      <name val="Arial"/>
      <family val="2"/>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s>
  <borders count="72">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s>
  <cellStyleXfs count="2">
    <xf numFmtId="0" fontId="0" fillId="0" borderId="0"/>
    <xf numFmtId="0" fontId="31" fillId="0" borderId="0"/>
  </cellStyleXfs>
  <cellXfs count="393">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4" fillId="0" borderId="0" xfId="0" applyFont="1" applyAlignment="1">
      <alignment vertical="top"/>
    </xf>
    <xf numFmtId="0" fontId="2" fillId="0" borderId="0" xfId="0" applyFont="1" applyBorder="1" applyAlignment="1">
      <alignment vertical="top"/>
    </xf>
    <xf numFmtId="0" fontId="6" fillId="0" borderId="0" xfId="0" applyFont="1" applyFill="1" applyAlignment="1">
      <alignment horizontal="center" vertical="top"/>
    </xf>
    <xf numFmtId="0" fontId="6" fillId="0" borderId="0" xfId="0" applyFont="1" applyAlignment="1">
      <alignment horizontal="left" vertical="top"/>
    </xf>
    <xf numFmtId="0" fontId="3" fillId="0" borderId="0" xfId="0" applyFont="1" applyAlignment="1">
      <alignment vertical="top"/>
    </xf>
    <xf numFmtId="0" fontId="2" fillId="0" borderId="0" xfId="0" applyFont="1" applyFill="1" applyBorder="1" applyAlignment="1">
      <alignment vertical="top"/>
    </xf>
    <xf numFmtId="0" fontId="12" fillId="0" borderId="0" xfId="0" applyFont="1" applyAlignment="1">
      <alignment vertical="top"/>
    </xf>
    <xf numFmtId="0" fontId="12" fillId="0" borderId="0" xfId="0" applyFont="1" applyAlignment="1">
      <alignment horizontal="center" vertical="top"/>
    </xf>
    <xf numFmtId="0" fontId="12" fillId="0" borderId="0" xfId="0" applyFont="1" applyBorder="1" applyAlignment="1">
      <alignment vertical="top"/>
    </xf>
    <xf numFmtId="49" fontId="7" fillId="0" borderId="0" xfId="0" applyNumberFormat="1" applyFont="1" applyFill="1" applyBorder="1" applyAlignment="1">
      <alignment horizontal="center" vertical="top"/>
    </xf>
    <xf numFmtId="49" fontId="7" fillId="0" borderId="0" xfId="0" applyNumberFormat="1" applyFont="1" applyFill="1" applyBorder="1" applyAlignment="1">
      <alignment horizontal="right" vertical="top"/>
    </xf>
    <xf numFmtId="164" fontId="7" fillId="0" borderId="0" xfId="0" applyNumberFormat="1" applyFont="1" applyFill="1" applyBorder="1" applyAlignment="1">
      <alignment horizontal="center" vertical="top"/>
    </xf>
    <xf numFmtId="0" fontId="2" fillId="0" borderId="0" xfId="0" applyFont="1" applyFill="1" applyBorder="1" applyAlignment="1">
      <alignment horizontal="center" vertical="top"/>
    </xf>
    <xf numFmtId="0" fontId="13" fillId="0" borderId="0" xfId="0" applyFont="1" applyBorder="1" applyAlignment="1">
      <alignment vertical="top"/>
    </xf>
    <xf numFmtId="0" fontId="13" fillId="0" borderId="0" xfId="0" applyFont="1" applyBorder="1" applyAlignment="1">
      <alignment horizontal="left" vertical="top"/>
    </xf>
    <xf numFmtId="49" fontId="17" fillId="3" borderId="39" xfId="0" applyNumberFormat="1" applyFont="1" applyFill="1" applyBorder="1" applyAlignment="1">
      <alignment horizontal="center" vertical="top"/>
    </xf>
    <xf numFmtId="0" fontId="15" fillId="0" borderId="7" xfId="0" applyFont="1" applyBorder="1" applyAlignment="1">
      <alignment wrapText="1"/>
    </xf>
    <xf numFmtId="0" fontId="16" fillId="0" borderId="31" xfId="0" applyNumberFormat="1" applyFont="1" applyFill="1" applyBorder="1" applyAlignment="1">
      <alignment horizontal="left" vertical="top" wrapText="1"/>
    </xf>
    <xf numFmtId="49" fontId="18" fillId="2" borderId="38" xfId="0" applyNumberFormat="1" applyFont="1" applyFill="1" applyBorder="1" applyAlignment="1">
      <alignment horizontal="center" vertical="top"/>
    </xf>
    <xf numFmtId="0" fontId="20" fillId="5" borderId="41" xfId="0" applyFont="1" applyFill="1" applyBorder="1" applyAlignment="1">
      <alignment horizontal="center" vertical="top"/>
    </xf>
    <xf numFmtId="164" fontId="17" fillId="5" borderId="40" xfId="0" applyNumberFormat="1" applyFont="1" applyFill="1" applyBorder="1" applyAlignment="1">
      <alignment horizontal="center" vertical="top"/>
    </xf>
    <xf numFmtId="0" fontId="14" fillId="0" borderId="31" xfId="0" applyFont="1" applyBorder="1" applyAlignment="1">
      <alignment horizontal="center" vertical="top" wrapText="1"/>
    </xf>
    <xf numFmtId="0" fontId="16" fillId="0" borderId="32" xfId="0" applyFont="1" applyFill="1" applyBorder="1" applyAlignment="1">
      <alignment horizontal="left" vertical="top" wrapText="1"/>
    </xf>
    <xf numFmtId="49" fontId="19" fillId="0" borderId="27" xfId="0" applyNumberFormat="1" applyFont="1" applyBorder="1" applyAlignment="1">
      <alignment horizontal="center" vertical="top"/>
    </xf>
    <xf numFmtId="0" fontId="14" fillId="0" borderId="41" xfId="0" applyFont="1" applyBorder="1" applyAlignment="1">
      <alignment horizontal="center" vertical="top" wrapText="1"/>
    </xf>
    <xf numFmtId="0" fontId="8" fillId="0" borderId="5" xfId="0" applyFont="1" applyBorder="1" applyAlignment="1">
      <alignment horizontal="center" vertical="top"/>
    </xf>
    <xf numFmtId="0" fontId="8" fillId="0" borderId="14" xfId="0" applyFont="1" applyFill="1" applyBorder="1" applyAlignment="1">
      <alignment horizontal="center" vertical="top" wrapText="1"/>
    </xf>
    <xf numFmtId="0" fontId="21" fillId="5" borderId="18" xfId="0" applyFont="1" applyFill="1" applyBorder="1" applyAlignment="1">
      <alignment horizontal="center" vertical="top"/>
    </xf>
    <xf numFmtId="49" fontId="7" fillId="2" borderId="33" xfId="0" applyNumberFormat="1" applyFont="1" applyFill="1" applyBorder="1" applyAlignment="1">
      <alignment horizontal="center" vertical="top"/>
    </xf>
    <xf numFmtId="49" fontId="7" fillId="3" borderId="34" xfId="0" applyNumberFormat="1" applyFont="1" applyFill="1" applyBorder="1" applyAlignment="1">
      <alignment horizontal="center" vertical="top"/>
    </xf>
    <xf numFmtId="0" fontId="8" fillId="0" borderId="5" xfId="0" applyFont="1" applyFill="1" applyBorder="1" applyAlignment="1">
      <alignment horizontal="center" vertical="top" wrapText="1"/>
    </xf>
    <xf numFmtId="49" fontId="7" fillId="2" borderId="12" xfId="0" applyNumberFormat="1" applyFont="1" applyFill="1" applyBorder="1" applyAlignment="1">
      <alignment horizontal="center" vertical="top"/>
    </xf>
    <xf numFmtId="49" fontId="7" fillId="3" borderId="13" xfId="0" applyNumberFormat="1" applyFont="1" applyFill="1" applyBorder="1" applyAlignment="1">
      <alignment horizontal="center" vertical="top"/>
    </xf>
    <xf numFmtId="0" fontId="8" fillId="0" borderId="20" xfId="0" applyFont="1" applyFill="1" applyBorder="1" applyAlignment="1">
      <alignment horizontal="center" vertical="top" wrapText="1"/>
    </xf>
    <xf numFmtId="49" fontId="7" fillId="2" borderId="38" xfId="0" applyNumberFormat="1" applyFont="1" applyFill="1" applyBorder="1" applyAlignment="1">
      <alignment horizontal="center" vertical="top"/>
    </xf>
    <xf numFmtId="49" fontId="7" fillId="3" borderId="39" xfId="0" applyNumberFormat="1" applyFont="1" applyFill="1" applyBorder="1" applyAlignment="1">
      <alignment horizontal="center" vertical="top"/>
    </xf>
    <xf numFmtId="49" fontId="7" fillId="2" borderId="3"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7" fillId="2" borderId="3" xfId="0" applyNumberFormat="1" applyFont="1" applyFill="1" applyBorder="1" applyAlignment="1">
      <alignment horizontal="center" vertical="top" wrapText="1"/>
    </xf>
    <xf numFmtId="0" fontId="6" fillId="4" borderId="33" xfId="0" applyFont="1" applyFill="1" applyBorder="1" applyAlignment="1">
      <alignment horizontal="left" vertical="top"/>
    </xf>
    <xf numFmtId="0" fontId="2" fillId="4" borderId="10" xfId="0" applyFont="1" applyFill="1" applyBorder="1" applyAlignment="1">
      <alignment horizontal="center" vertical="top"/>
    </xf>
    <xf numFmtId="0" fontId="6" fillId="0" borderId="38" xfId="0" applyFont="1" applyFill="1" applyBorder="1" applyAlignment="1">
      <alignment horizontal="center" vertical="top"/>
    </xf>
    <xf numFmtId="0" fontId="6" fillId="0" borderId="31" xfId="0" applyFont="1" applyFill="1" applyBorder="1" applyAlignment="1">
      <alignment horizontal="center" vertical="top" wrapText="1"/>
    </xf>
    <xf numFmtId="49" fontId="23" fillId="2" borderId="3" xfId="0" applyNumberFormat="1" applyFont="1" applyFill="1" applyBorder="1" applyAlignment="1">
      <alignment horizontal="center" vertical="top"/>
    </xf>
    <xf numFmtId="49" fontId="23" fillId="3" borderId="23" xfId="0" applyNumberFormat="1" applyFont="1" applyFill="1" applyBorder="1" applyAlignment="1">
      <alignment horizontal="center" vertical="top"/>
    </xf>
    <xf numFmtId="164" fontId="23" fillId="3" borderId="3" xfId="0" applyNumberFormat="1" applyFont="1" applyFill="1" applyBorder="1" applyAlignment="1">
      <alignment horizontal="center" vertical="center"/>
    </xf>
    <xf numFmtId="0" fontId="23" fillId="3" borderId="24" xfId="0" applyFont="1" applyFill="1" applyBorder="1" applyAlignment="1">
      <alignment vertical="top" wrapText="1"/>
    </xf>
    <xf numFmtId="0" fontId="24" fillId="3" borderId="24" xfId="0" applyFont="1" applyFill="1" applyBorder="1" applyAlignment="1">
      <alignment horizontal="center" vertical="top" wrapText="1"/>
    </xf>
    <xf numFmtId="0" fontId="8" fillId="0" borderId="45" xfId="0" applyFont="1" applyFill="1" applyBorder="1" applyAlignment="1">
      <alignment horizontal="center" vertical="top"/>
    </xf>
    <xf numFmtId="164" fontId="8" fillId="0" borderId="7" xfId="0" applyNumberFormat="1" applyFont="1" applyFill="1" applyBorder="1" applyAlignment="1">
      <alignment horizontal="center" vertical="top"/>
    </xf>
    <xf numFmtId="164" fontId="8" fillId="0" borderId="8" xfId="0" applyNumberFormat="1" applyFont="1" applyFill="1" applyBorder="1" applyAlignment="1">
      <alignment horizontal="center" vertical="top"/>
    </xf>
    <xf numFmtId="0" fontId="21" fillId="5" borderId="47" xfId="0" applyFont="1" applyFill="1" applyBorder="1" applyAlignment="1">
      <alignment horizontal="center" vertical="top"/>
    </xf>
    <xf numFmtId="164" fontId="7" fillId="5" borderId="19" xfId="0" applyNumberFormat="1" applyFont="1" applyFill="1" applyBorder="1" applyAlignment="1">
      <alignment horizontal="center" vertical="top"/>
    </xf>
    <xf numFmtId="164" fontId="7" fillId="5" borderId="1" xfId="0" applyNumberFormat="1" applyFont="1" applyFill="1" applyBorder="1" applyAlignment="1">
      <alignment horizontal="center" vertical="top"/>
    </xf>
    <xf numFmtId="164" fontId="7" fillId="5" borderId="2" xfId="0" applyNumberFormat="1" applyFont="1" applyFill="1" applyBorder="1" applyAlignment="1">
      <alignment horizontal="center" vertical="top"/>
    </xf>
    <xf numFmtId="0" fontId="8" fillId="0" borderId="46" xfId="0" applyFont="1" applyFill="1" applyBorder="1" applyAlignment="1">
      <alignment horizontal="center" vertical="top"/>
    </xf>
    <xf numFmtId="164" fontId="8" fillId="0" borderId="12" xfId="0" applyNumberFormat="1" applyFont="1" applyFill="1" applyBorder="1" applyAlignment="1">
      <alignment horizontal="center" vertical="top"/>
    </xf>
    <xf numFmtId="164" fontId="8" fillId="0" borderId="22" xfId="0" applyNumberFormat="1" applyFont="1" applyFill="1" applyBorder="1" applyAlignment="1">
      <alignment horizontal="center" vertical="top"/>
    </xf>
    <xf numFmtId="0" fontId="6" fillId="0" borderId="64" xfId="0" applyFont="1" applyBorder="1" applyAlignment="1">
      <alignment vertical="top" wrapText="1"/>
    </xf>
    <xf numFmtId="0" fontId="6" fillId="0" borderId="31" xfId="0" applyNumberFormat="1" applyFont="1" applyFill="1" applyBorder="1" applyAlignment="1">
      <alignment horizontal="left" vertical="top" wrapText="1"/>
    </xf>
    <xf numFmtId="49" fontId="7" fillId="2" borderId="28" xfId="0" applyNumberFormat="1" applyFont="1" applyFill="1" applyBorder="1" applyAlignment="1">
      <alignment horizontal="center" vertical="top"/>
    </xf>
    <xf numFmtId="49" fontId="7" fillId="3" borderId="23" xfId="0" applyNumberFormat="1" applyFont="1" applyFill="1" applyBorder="1" applyAlignment="1">
      <alignment horizontal="center" vertical="top"/>
    </xf>
    <xf numFmtId="164" fontId="7" fillId="3" borderId="3" xfId="0" applyNumberFormat="1" applyFont="1" applyFill="1" applyBorder="1" applyAlignment="1">
      <alignment horizontal="center" vertical="top"/>
    </xf>
    <xf numFmtId="0" fontId="8" fillId="3" borderId="24" xfId="0" applyFont="1" applyFill="1" applyBorder="1" applyAlignment="1">
      <alignment vertical="top" wrapText="1"/>
    </xf>
    <xf numFmtId="0" fontId="2" fillId="3" borderId="24" xfId="0" applyFont="1" applyFill="1" applyBorder="1" applyAlignment="1">
      <alignment horizontal="center" vertical="top" wrapText="1"/>
    </xf>
    <xf numFmtId="0" fontId="2" fillId="2" borderId="24" xfId="0" applyFont="1" applyFill="1" applyBorder="1" applyAlignment="1">
      <alignment vertical="top"/>
    </xf>
    <xf numFmtId="49" fontId="8" fillId="2" borderId="38" xfId="0" applyNumberFormat="1" applyFont="1" applyFill="1" applyBorder="1" applyAlignment="1">
      <alignment horizontal="center" vertical="top"/>
    </xf>
    <xf numFmtId="0" fontId="12" fillId="0" borderId="69" xfId="0" applyFont="1" applyBorder="1"/>
    <xf numFmtId="164" fontId="7" fillId="5" borderId="40" xfId="0" applyNumberFormat="1" applyFont="1" applyFill="1" applyBorder="1" applyAlignment="1">
      <alignment horizontal="center" vertical="top"/>
    </xf>
    <xf numFmtId="0" fontId="21" fillId="5" borderId="41" xfId="0" applyFont="1" applyFill="1" applyBorder="1" applyAlignment="1">
      <alignment horizontal="center" vertical="top"/>
    </xf>
    <xf numFmtId="49" fontId="7" fillId="3" borderId="31" xfId="0" applyNumberFormat="1" applyFont="1" applyFill="1" applyBorder="1" applyAlignment="1">
      <alignment horizontal="center" vertical="top"/>
    </xf>
    <xf numFmtId="164" fontId="7" fillId="3" borderId="40" xfId="0" applyNumberFormat="1" applyFont="1" applyFill="1" applyBorder="1" applyAlignment="1">
      <alignment horizontal="center" vertical="top"/>
    </xf>
    <xf numFmtId="0" fontId="2" fillId="3" borderId="43" xfId="0" applyFont="1" applyFill="1" applyBorder="1" applyAlignment="1">
      <alignment horizontal="center" vertical="top" wrapText="1"/>
    </xf>
    <xf numFmtId="0" fontId="2" fillId="3" borderId="42" xfId="0" applyFont="1" applyFill="1" applyBorder="1" applyAlignment="1">
      <alignment horizontal="center" vertical="top" wrapText="1"/>
    </xf>
    <xf numFmtId="164" fontId="7" fillId="2" borderId="29" xfId="0" applyNumberFormat="1" applyFont="1" applyFill="1" applyBorder="1" applyAlignment="1">
      <alignment horizontal="center" vertical="top"/>
    </xf>
    <xf numFmtId="0" fontId="2" fillId="2" borderId="28" xfId="0" applyFont="1" applyFill="1" applyBorder="1" applyAlignment="1">
      <alignment vertical="top"/>
    </xf>
    <xf numFmtId="0" fontId="8" fillId="0" borderId="67" xfId="0" applyFont="1" applyFill="1" applyBorder="1" applyAlignment="1">
      <alignment horizontal="center" vertical="top" wrapText="1"/>
    </xf>
    <xf numFmtId="0" fontId="6" fillId="0" borderId="38" xfId="0" applyFont="1" applyFill="1" applyBorder="1" applyAlignment="1">
      <alignment horizontal="left" vertical="top" wrapText="1"/>
    </xf>
    <xf numFmtId="0" fontId="26" fillId="0" borderId="38" xfId="0" applyFont="1" applyFill="1" applyBorder="1" applyAlignment="1">
      <alignment horizontal="left" vertical="top" wrapText="1"/>
    </xf>
    <xf numFmtId="0" fontId="12" fillId="0" borderId="69" xfId="0" applyFont="1" applyBorder="1" applyAlignment="1">
      <alignment wrapText="1"/>
    </xf>
    <xf numFmtId="49" fontId="7" fillId="6" borderId="3" xfId="0" applyNumberFormat="1" applyFont="1" applyFill="1" applyBorder="1" applyAlignment="1">
      <alignment horizontal="center" vertical="top"/>
    </xf>
    <xf numFmtId="164" fontId="7" fillId="6" borderId="30" xfId="0" applyNumberFormat="1" applyFont="1" applyFill="1" applyBorder="1" applyAlignment="1">
      <alignment horizontal="center" vertical="top"/>
    </xf>
    <xf numFmtId="0" fontId="12" fillId="0" borderId="59" xfId="0" applyFont="1" applyBorder="1" applyAlignment="1">
      <alignment wrapText="1"/>
    </xf>
    <xf numFmtId="0" fontId="8" fillId="0" borderId="67" xfId="0" applyFont="1" applyFill="1" applyBorder="1" applyAlignment="1">
      <alignment horizontal="center" vertical="top" wrapText="1"/>
    </xf>
    <xf numFmtId="164" fontId="8" fillId="4" borderId="9" xfId="0" applyNumberFormat="1" applyFont="1" applyFill="1" applyBorder="1" applyAlignment="1">
      <alignment horizontal="center" vertical="top"/>
    </xf>
    <xf numFmtId="164" fontId="8" fillId="4" borderId="0" xfId="0" applyNumberFormat="1" applyFont="1" applyFill="1" applyBorder="1" applyAlignment="1">
      <alignment horizontal="center" vertical="top"/>
    </xf>
    <xf numFmtId="164" fontId="8" fillId="0" borderId="50" xfId="0" applyNumberFormat="1" applyFont="1" applyFill="1" applyBorder="1" applyAlignment="1">
      <alignment horizontal="center" vertical="top"/>
    </xf>
    <xf numFmtId="164" fontId="8" fillId="0" borderId="9" xfId="0" applyNumberFormat="1" applyFont="1" applyFill="1" applyBorder="1" applyAlignment="1">
      <alignment horizontal="center" vertical="top"/>
    </xf>
    <xf numFmtId="164" fontId="8" fillId="0" borderId="5" xfId="0" applyNumberFormat="1" applyFont="1" applyFill="1" applyBorder="1" applyAlignment="1">
      <alignment horizontal="center" vertical="top"/>
    </xf>
    <xf numFmtId="164" fontId="7" fillId="5" borderId="41" xfId="0" applyNumberFormat="1" applyFont="1" applyFill="1" applyBorder="1" applyAlignment="1">
      <alignment horizontal="center" vertical="top"/>
    </xf>
    <xf numFmtId="0" fontId="6" fillId="0" borderId="21" xfId="0" applyFont="1" applyFill="1" applyBorder="1" applyAlignment="1">
      <alignment horizontal="center" vertical="top" wrapText="1"/>
    </xf>
    <xf numFmtId="0" fontId="6" fillId="0" borderId="10" xfId="0" applyFont="1" applyFill="1" applyBorder="1" applyAlignment="1">
      <alignment horizontal="center" vertical="top"/>
    </xf>
    <xf numFmtId="0" fontId="6" fillId="0" borderId="31" xfId="0" applyFont="1" applyFill="1" applyBorder="1" applyAlignment="1">
      <alignment horizontal="center" vertical="top"/>
    </xf>
    <xf numFmtId="0" fontId="2" fillId="0" borderId="6" xfId="0" applyFont="1" applyFill="1" applyBorder="1" applyAlignment="1">
      <alignment horizontal="center" vertical="top"/>
    </xf>
    <xf numFmtId="0" fontId="2" fillId="0" borderId="35" xfId="0" applyFont="1" applyFill="1" applyBorder="1" applyAlignment="1">
      <alignment horizontal="center" vertical="top"/>
    </xf>
    <xf numFmtId="0" fontId="2" fillId="0" borderId="53" xfId="0" applyFont="1" applyFill="1" applyBorder="1" applyAlignment="1">
      <alignment horizontal="center" vertical="top"/>
    </xf>
    <xf numFmtId="0" fontId="2" fillId="0" borderId="31" xfId="0" applyNumberFormat="1" applyFont="1" applyFill="1" applyBorder="1" applyAlignment="1">
      <alignment horizontal="center" vertical="top"/>
    </xf>
    <xf numFmtId="0" fontId="2" fillId="0" borderId="42" xfId="0" applyNumberFormat="1" applyFont="1" applyFill="1" applyBorder="1" applyAlignment="1">
      <alignment horizontal="center" vertical="top"/>
    </xf>
    <xf numFmtId="0" fontId="6" fillId="0" borderId="10" xfId="0" applyFont="1" applyFill="1" applyBorder="1" applyAlignment="1">
      <alignment horizontal="center" vertical="top" wrapText="1"/>
    </xf>
    <xf numFmtId="0" fontId="6" fillId="0" borderId="48" xfId="0" applyFont="1" applyFill="1" applyBorder="1" applyAlignment="1">
      <alignment horizontal="center" vertical="top"/>
    </xf>
    <xf numFmtId="0" fontId="6" fillId="0" borderId="6" xfId="0" applyFont="1" applyFill="1" applyBorder="1" applyAlignment="1">
      <alignment horizontal="center" vertical="top" wrapText="1"/>
    </xf>
    <xf numFmtId="164" fontId="7" fillId="5" borderId="42" xfId="0" applyNumberFormat="1" applyFont="1" applyFill="1" applyBorder="1" applyAlignment="1">
      <alignment horizontal="center" vertical="top"/>
    </xf>
    <xf numFmtId="0" fontId="9" fillId="0" borderId="48" xfId="0" applyFont="1" applyBorder="1" applyAlignment="1">
      <alignment horizontal="left" vertical="top" wrapText="1"/>
    </xf>
    <xf numFmtId="0" fontId="2" fillId="0" borderId="35" xfId="0" applyNumberFormat="1" applyFont="1" applyFill="1" applyBorder="1" applyAlignment="1">
      <alignment horizontal="center" vertical="top"/>
    </xf>
    <xf numFmtId="0" fontId="2" fillId="0" borderId="49" xfId="0" applyNumberFormat="1" applyFont="1" applyFill="1" applyBorder="1" applyAlignment="1">
      <alignment horizontal="center" vertical="top"/>
    </xf>
    <xf numFmtId="0" fontId="12" fillId="0" borderId="0" xfId="0" applyFont="1" applyAlignment="1">
      <alignment horizontal="left"/>
    </xf>
    <xf numFmtId="0" fontId="6" fillId="0" borderId="1" xfId="0" applyFont="1" applyBorder="1" applyAlignment="1">
      <alignment horizontal="center" vertical="center" textRotation="90"/>
    </xf>
    <xf numFmtId="0" fontId="6" fillId="0" borderId="58" xfId="0" applyFont="1" applyBorder="1" applyAlignment="1">
      <alignment horizontal="center" vertical="center" textRotation="90"/>
    </xf>
    <xf numFmtId="49" fontId="6" fillId="0" borderId="0" xfId="0" applyNumberFormat="1" applyFont="1" applyFill="1" applyBorder="1" applyAlignment="1">
      <alignment horizontal="right" vertical="top"/>
    </xf>
    <xf numFmtId="0" fontId="2" fillId="0" borderId="69" xfId="0" applyFont="1" applyBorder="1" applyAlignment="1">
      <alignment horizontal="center" vertical="center" wrapText="1"/>
    </xf>
    <xf numFmtId="0" fontId="2" fillId="0" borderId="70" xfId="0" applyFont="1" applyFill="1" applyBorder="1" applyAlignment="1">
      <alignment horizontal="center" vertical="center" wrapText="1"/>
    </xf>
    <xf numFmtId="164" fontId="23" fillId="0" borderId="28" xfId="0" applyNumberFormat="1" applyFont="1" applyBorder="1" applyAlignment="1">
      <alignment horizontal="center" vertical="center"/>
    </xf>
    <xf numFmtId="164" fontId="23" fillId="0" borderId="30" xfId="0" applyNumberFormat="1" applyFont="1" applyBorder="1" applyAlignment="1">
      <alignment horizontal="center" vertical="center"/>
    </xf>
    <xf numFmtId="164" fontId="25" fillId="0" borderId="65" xfId="0" applyNumberFormat="1" applyFont="1" applyBorder="1" applyAlignment="1">
      <alignment horizontal="center" vertical="top"/>
    </xf>
    <xf numFmtId="164" fontId="25" fillId="0" borderId="37" xfId="0" applyNumberFormat="1" applyFont="1" applyBorder="1" applyAlignment="1">
      <alignment horizontal="center" vertical="top"/>
    </xf>
    <xf numFmtId="164" fontId="25" fillId="0" borderId="64" xfId="0" applyNumberFormat="1" applyFont="1" applyBorder="1" applyAlignment="1">
      <alignment horizontal="center" vertical="top"/>
    </xf>
    <xf numFmtId="164" fontId="25" fillId="0" borderId="51" xfId="0" applyNumberFormat="1" applyFont="1" applyBorder="1" applyAlignment="1">
      <alignment horizontal="center" vertical="top"/>
    </xf>
    <xf numFmtId="164" fontId="25" fillId="0" borderId="60" xfId="0" applyNumberFormat="1" applyFont="1" applyBorder="1" applyAlignment="1">
      <alignment horizontal="center" vertical="top"/>
    </xf>
    <xf numFmtId="164" fontId="25" fillId="0" borderId="14" xfId="0" applyNumberFormat="1" applyFont="1" applyBorder="1" applyAlignment="1">
      <alignment horizontal="center" vertical="top"/>
    </xf>
    <xf numFmtId="164" fontId="23" fillId="7" borderId="28" xfId="0" applyNumberFormat="1" applyFont="1" applyFill="1" applyBorder="1" applyAlignment="1">
      <alignment horizontal="center" vertical="top"/>
    </xf>
    <xf numFmtId="164" fontId="23" fillId="7" borderId="30" xfId="0" applyNumberFormat="1" applyFont="1" applyFill="1" applyBorder="1" applyAlignment="1">
      <alignment horizontal="center" vertical="top"/>
    </xf>
    <xf numFmtId="164" fontId="23" fillId="5" borderId="28" xfId="0" applyNumberFormat="1" applyFont="1" applyFill="1" applyBorder="1" applyAlignment="1">
      <alignment horizontal="center" vertical="top"/>
    </xf>
    <xf numFmtId="164" fontId="23" fillId="5" borderId="30" xfId="0" applyNumberFormat="1" applyFont="1" applyFill="1" applyBorder="1" applyAlignment="1">
      <alignment horizontal="center" vertical="top"/>
    </xf>
    <xf numFmtId="0" fontId="2" fillId="4" borderId="34" xfId="0" applyFont="1" applyFill="1" applyBorder="1" applyAlignment="1">
      <alignment horizontal="center" vertical="top"/>
    </xf>
    <xf numFmtId="0" fontId="6" fillId="0" borderId="39" xfId="0" applyFont="1" applyFill="1" applyBorder="1" applyAlignment="1">
      <alignment horizontal="center" vertical="top" wrapText="1"/>
    </xf>
    <xf numFmtId="0" fontId="6" fillId="0" borderId="13" xfId="0" applyFont="1" applyFill="1" applyBorder="1" applyAlignment="1">
      <alignment horizontal="center" vertical="top" wrapText="1"/>
    </xf>
    <xf numFmtId="0" fontId="6" fillId="0" borderId="34" xfId="0" applyFont="1" applyFill="1" applyBorder="1" applyAlignment="1">
      <alignment horizontal="center" vertical="top"/>
    </xf>
    <xf numFmtId="0" fontId="6" fillId="0" borderId="39" xfId="0" applyFont="1" applyFill="1" applyBorder="1" applyAlignment="1">
      <alignment horizontal="center" vertical="top"/>
    </xf>
    <xf numFmtId="0" fontId="2" fillId="0" borderId="26" xfId="0" applyFont="1" applyFill="1" applyBorder="1" applyAlignment="1">
      <alignment horizontal="center" vertical="top"/>
    </xf>
    <xf numFmtId="0" fontId="2" fillId="0" borderId="36" xfId="0" applyFont="1" applyFill="1" applyBorder="1" applyAlignment="1">
      <alignment horizontal="center" vertical="top"/>
    </xf>
    <xf numFmtId="0" fontId="2" fillId="0" borderId="63" xfId="0" applyFont="1" applyFill="1" applyBorder="1" applyAlignment="1">
      <alignment horizontal="center" vertical="top"/>
    </xf>
    <xf numFmtId="0" fontId="6" fillId="0" borderId="34" xfId="0" applyFont="1" applyFill="1" applyBorder="1" applyAlignment="1">
      <alignment horizontal="center" vertical="top" wrapText="1"/>
    </xf>
    <xf numFmtId="0" fontId="6" fillId="0" borderId="26" xfId="0" applyFont="1" applyFill="1" applyBorder="1" applyAlignment="1">
      <alignment horizontal="center" vertical="top" wrapText="1"/>
    </xf>
    <xf numFmtId="0" fontId="13" fillId="0" borderId="21" xfId="0" applyFont="1" applyBorder="1" applyAlignment="1">
      <alignment vertical="top"/>
    </xf>
    <xf numFmtId="0" fontId="11" fillId="0" borderId="0" xfId="0" applyFont="1" applyAlignment="1">
      <alignment horizontal="center" wrapText="1"/>
    </xf>
    <xf numFmtId="0" fontId="0" fillId="0" borderId="0" xfId="0" applyAlignment="1">
      <alignment horizontal="center"/>
    </xf>
    <xf numFmtId="0" fontId="10" fillId="0" borderId="0" xfId="0" applyFont="1"/>
    <xf numFmtId="0" fontId="10" fillId="0" borderId="0" xfId="0" applyFont="1" applyAlignment="1">
      <alignment horizontal="center"/>
    </xf>
    <xf numFmtId="0" fontId="10" fillId="0" borderId="0" xfId="0" applyFont="1" applyAlignment="1">
      <alignment horizontal="left"/>
    </xf>
    <xf numFmtId="0" fontId="10" fillId="0" borderId="0" xfId="0" applyFont="1" applyAlignment="1">
      <alignment horizontal="left" vertical="top"/>
    </xf>
    <xf numFmtId="0" fontId="10" fillId="0" borderId="0" xfId="0" applyFont="1" applyBorder="1" applyAlignment="1">
      <alignment horizontal="left" vertical="top" wrapText="1"/>
    </xf>
    <xf numFmtId="0" fontId="30" fillId="0" borderId="0" xfId="0" applyFont="1" applyAlignment="1">
      <alignment horizontal="left" vertical="center" wrapText="1"/>
    </xf>
    <xf numFmtId="0" fontId="10" fillId="0" borderId="0" xfId="0" applyFont="1" applyAlignment="1">
      <alignment horizontal="left" vertical="center" wrapText="1"/>
    </xf>
    <xf numFmtId="0" fontId="32" fillId="0" borderId="0" xfId="0" applyFont="1" applyAlignment="1">
      <alignment vertical="top"/>
    </xf>
    <xf numFmtId="0" fontId="32" fillId="0" borderId="0" xfId="0" applyNumberFormat="1" applyFont="1" applyAlignment="1">
      <alignment vertical="top"/>
    </xf>
    <xf numFmtId="0" fontId="32" fillId="0" borderId="0" xfId="0" applyFont="1" applyAlignment="1">
      <alignment horizontal="center" vertical="top"/>
    </xf>
    <xf numFmtId="0" fontId="30" fillId="0" borderId="0" xfId="0" applyFont="1" applyAlignment="1">
      <alignment horizontal="left"/>
    </xf>
    <xf numFmtId="0" fontId="8" fillId="0" borderId="67" xfId="0" applyFont="1" applyFill="1" applyBorder="1" applyAlignment="1">
      <alignment horizontal="center" vertical="top" wrapText="1"/>
    </xf>
    <xf numFmtId="0" fontId="8" fillId="0" borderId="10" xfId="0" applyFont="1" applyFill="1" applyBorder="1" applyAlignment="1">
      <alignment horizontal="center" vertical="top" wrapText="1"/>
    </xf>
    <xf numFmtId="0" fontId="8" fillId="0" borderId="34" xfId="0" applyFont="1" applyFill="1" applyBorder="1" applyAlignment="1">
      <alignment horizontal="center" vertical="top" wrapText="1"/>
    </xf>
    <xf numFmtId="164" fontId="8" fillId="0" borderId="59" xfId="0" applyNumberFormat="1" applyFont="1" applyBorder="1" applyAlignment="1">
      <alignment horizontal="center" vertical="center"/>
    </xf>
    <xf numFmtId="164" fontId="8" fillId="0" borderId="60" xfId="0" applyNumberFormat="1" applyFont="1" applyFill="1" applyBorder="1" applyAlignment="1">
      <alignment horizontal="center" vertical="center"/>
    </xf>
    <xf numFmtId="164" fontId="7" fillId="5" borderId="61" xfId="0" applyNumberFormat="1" applyFont="1" applyFill="1" applyBorder="1" applyAlignment="1">
      <alignment horizontal="center" vertical="center"/>
    </xf>
    <xf numFmtId="164" fontId="8" fillId="4" borderId="59" xfId="0" applyNumberFormat="1" applyFont="1" applyFill="1" applyBorder="1" applyAlignment="1">
      <alignment horizontal="center" vertical="center"/>
    </xf>
    <xf numFmtId="164" fontId="7" fillId="5" borderId="43" xfId="0" applyNumberFormat="1" applyFont="1" applyFill="1" applyBorder="1" applyAlignment="1">
      <alignment horizontal="center" vertical="center"/>
    </xf>
    <xf numFmtId="164" fontId="8" fillId="0" borderId="59" xfId="0" applyNumberFormat="1" applyFont="1" applyFill="1" applyBorder="1" applyAlignment="1">
      <alignment horizontal="center" vertical="center"/>
    </xf>
    <xf numFmtId="164" fontId="7" fillId="5" borderId="58" xfId="0" applyNumberFormat="1" applyFont="1" applyFill="1" applyBorder="1" applyAlignment="1">
      <alignment horizontal="center" vertical="center"/>
    </xf>
    <xf numFmtId="164" fontId="8" fillId="4" borderId="26" xfId="0" applyNumberFormat="1" applyFont="1" applyFill="1" applyBorder="1" applyAlignment="1">
      <alignment horizontal="center" vertical="center" wrapText="1"/>
    </xf>
    <xf numFmtId="164" fontId="27" fillId="0" borderId="57" xfId="0" applyNumberFormat="1" applyFont="1" applyFill="1" applyBorder="1" applyAlignment="1">
      <alignment horizontal="center" vertical="center"/>
    </xf>
    <xf numFmtId="164" fontId="8" fillId="0" borderId="26" xfId="0" applyNumberFormat="1" applyFont="1" applyFill="1" applyBorder="1" applyAlignment="1">
      <alignment horizontal="center" vertical="center" wrapText="1"/>
    </xf>
    <xf numFmtId="164" fontId="8" fillId="4" borderId="26" xfId="0" applyNumberFormat="1" applyFont="1" applyFill="1" applyBorder="1" applyAlignment="1">
      <alignment horizontal="center" vertical="center"/>
    </xf>
    <xf numFmtId="164" fontId="7" fillId="5" borderId="39" xfId="0" applyNumberFormat="1" applyFont="1" applyFill="1" applyBorder="1" applyAlignment="1">
      <alignment horizontal="center" vertical="center"/>
    </xf>
    <xf numFmtId="164" fontId="8" fillId="4" borderId="8" xfId="0" applyNumberFormat="1" applyFont="1" applyFill="1" applyBorder="1" applyAlignment="1">
      <alignment horizontal="center" vertical="center" wrapText="1"/>
    </xf>
    <xf numFmtId="164" fontId="27" fillId="0" borderId="17" xfId="0" applyNumberFormat="1" applyFont="1" applyFill="1" applyBorder="1" applyAlignment="1">
      <alignment horizontal="center" vertical="center"/>
    </xf>
    <xf numFmtId="164" fontId="7" fillId="5" borderId="2" xfId="0" applyNumberFormat="1" applyFont="1" applyFill="1" applyBorder="1" applyAlignment="1">
      <alignment horizontal="center" vertical="center"/>
    </xf>
    <xf numFmtId="164" fontId="8" fillId="4" borderId="8" xfId="0" applyNumberFormat="1" applyFont="1" applyFill="1" applyBorder="1" applyAlignment="1">
      <alignment horizontal="center" vertical="center"/>
    </xf>
    <xf numFmtId="164" fontId="7" fillId="5" borderId="32" xfId="0" applyNumberFormat="1" applyFont="1" applyFill="1" applyBorder="1" applyAlignment="1">
      <alignment horizontal="center" vertical="center"/>
    </xf>
    <xf numFmtId="164" fontId="8" fillId="0" borderId="8" xfId="0" applyNumberFormat="1" applyFont="1" applyFill="1" applyBorder="1" applyAlignment="1">
      <alignment horizontal="center" vertical="center"/>
    </xf>
    <xf numFmtId="0" fontId="12" fillId="0" borderId="59" xfId="0" applyFont="1" applyBorder="1" applyAlignment="1">
      <alignment vertical="top" wrapText="1"/>
    </xf>
    <xf numFmtId="0" fontId="6" fillId="0" borderId="35" xfId="0" applyFont="1" applyFill="1" applyBorder="1" applyAlignment="1">
      <alignment horizontal="center" vertical="top" wrapText="1"/>
    </xf>
    <xf numFmtId="0" fontId="6" fillId="0" borderId="50" xfId="0" applyFont="1" applyFill="1" applyBorder="1" applyAlignment="1">
      <alignment horizontal="center" vertical="top" wrapText="1"/>
    </xf>
    <xf numFmtId="0" fontId="12" fillId="0" borderId="48" xfId="0" applyFont="1" applyBorder="1" applyAlignment="1">
      <alignment wrapText="1"/>
    </xf>
    <xf numFmtId="0" fontId="6" fillId="0" borderId="8" xfId="0" applyFont="1" applyFill="1" applyBorder="1" applyAlignment="1">
      <alignment horizontal="center" vertical="top" wrapText="1"/>
    </xf>
    <xf numFmtId="0" fontId="9" fillId="0" borderId="50" xfId="0" applyFont="1" applyBorder="1" applyAlignment="1"/>
    <xf numFmtId="164" fontId="7" fillId="5" borderId="32" xfId="0" applyNumberFormat="1" applyFont="1" applyFill="1" applyBorder="1" applyAlignment="1">
      <alignment horizontal="center" vertical="top"/>
    </xf>
    <xf numFmtId="0" fontId="9" fillId="0" borderId="49" xfId="0" applyFont="1" applyBorder="1" applyAlignment="1"/>
    <xf numFmtId="164" fontId="8" fillId="0" borderId="6" xfId="0" applyNumberFormat="1" applyFont="1" applyFill="1" applyBorder="1" applyAlignment="1">
      <alignment horizontal="center" vertical="top"/>
    </xf>
    <xf numFmtId="0" fontId="9" fillId="0" borderId="35" xfId="0" applyFont="1" applyBorder="1" applyAlignment="1"/>
    <xf numFmtId="164" fontId="7" fillId="5" borderId="31" xfId="0" applyNumberFormat="1" applyFont="1" applyFill="1" applyBorder="1" applyAlignment="1">
      <alignment horizontal="center" vertical="top"/>
    </xf>
    <xf numFmtId="164" fontId="8" fillId="0" borderId="54" xfId="0" applyNumberFormat="1" applyFont="1" applyFill="1" applyBorder="1" applyAlignment="1">
      <alignment horizontal="center" vertical="top"/>
    </xf>
    <xf numFmtId="164" fontId="8" fillId="0" borderId="64" xfId="0" applyNumberFormat="1" applyFont="1" applyFill="1" applyBorder="1" applyAlignment="1">
      <alignment horizontal="center" vertical="top"/>
    </xf>
    <xf numFmtId="164" fontId="8" fillId="0" borderId="53" xfId="0" applyNumberFormat="1" applyFont="1" applyFill="1" applyBorder="1" applyAlignment="1">
      <alignment horizontal="center" vertical="top"/>
    </xf>
    <xf numFmtId="164" fontId="7" fillId="3" borderId="31" xfId="0" applyNumberFormat="1" applyFont="1" applyFill="1" applyBorder="1" applyAlignment="1">
      <alignment horizontal="center" vertical="top"/>
    </xf>
    <xf numFmtId="0" fontId="11" fillId="0" borderId="30" xfId="0" applyFont="1" applyBorder="1" applyAlignment="1">
      <alignment horizontal="center" vertical="top" wrapText="1"/>
    </xf>
    <xf numFmtId="0" fontId="11" fillId="0" borderId="25" xfId="0" applyFont="1" applyBorder="1" applyAlignment="1">
      <alignment vertical="top" wrapText="1"/>
    </xf>
    <xf numFmtId="0" fontId="11" fillId="0" borderId="67" xfId="0" applyFont="1" applyBorder="1" applyAlignment="1">
      <alignment horizontal="center" vertical="top" wrapText="1"/>
    </xf>
    <xf numFmtId="0" fontId="10" fillId="0" borderId="70" xfId="0" applyFont="1" applyBorder="1" applyAlignment="1">
      <alignment vertical="top" wrapText="1"/>
    </xf>
    <xf numFmtId="0" fontId="11" fillId="0" borderId="20" xfId="0" applyFont="1" applyBorder="1" applyAlignment="1">
      <alignment horizontal="center" vertical="top" wrapText="1"/>
    </xf>
    <xf numFmtId="0" fontId="10" fillId="0" borderId="46" xfId="0" applyFont="1" applyBorder="1" applyAlignment="1">
      <alignment vertical="top" wrapText="1"/>
    </xf>
    <xf numFmtId="0" fontId="11" fillId="0" borderId="41" xfId="0" applyFont="1" applyBorder="1" applyAlignment="1">
      <alignment horizontal="center" vertical="top" wrapText="1"/>
    </xf>
    <xf numFmtId="0" fontId="10" fillId="0" borderId="44" xfId="0" applyFont="1" applyBorder="1" applyAlignment="1">
      <alignment vertical="top" wrapText="1"/>
    </xf>
    <xf numFmtId="0" fontId="8" fillId="0" borderId="13" xfId="0" applyFont="1" applyFill="1" applyBorder="1" applyAlignment="1">
      <alignment horizontal="center" vertical="top" wrapText="1"/>
    </xf>
    <xf numFmtId="0" fontId="8" fillId="0" borderId="31" xfId="0" applyFont="1" applyFill="1" applyBorder="1" applyAlignment="1">
      <alignment horizontal="center" vertical="top" wrapText="1"/>
    </xf>
    <xf numFmtId="0" fontId="8" fillId="0" borderId="39" xfId="0" applyFont="1" applyFill="1" applyBorder="1" applyAlignment="1">
      <alignment horizontal="center" vertical="top" wrapText="1"/>
    </xf>
    <xf numFmtId="0" fontId="8" fillId="0" borderId="21" xfId="0" applyFont="1" applyFill="1" applyBorder="1" applyAlignment="1">
      <alignment horizontal="center" vertical="top" wrapText="1"/>
    </xf>
    <xf numFmtId="0" fontId="6" fillId="0" borderId="7" xfId="0" applyFont="1" applyBorder="1" applyAlignment="1">
      <alignment vertical="top" wrapText="1"/>
    </xf>
    <xf numFmtId="0" fontId="6" fillId="0" borderId="52" xfId="0" applyFont="1" applyBorder="1" applyAlignment="1">
      <alignment vertical="top" wrapText="1"/>
    </xf>
    <xf numFmtId="0" fontId="6" fillId="0" borderId="48" xfId="0" applyFont="1" applyBorder="1" applyAlignment="1">
      <alignment vertical="top" wrapText="1"/>
    </xf>
    <xf numFmtId="164" fontId="23" fillId="0" borderId="25" xfId="0" applyNumberFormat="1" applyFont="1" applyBorder="1" applyAlignment="1">
      <alignment horizontal="center" vertical="center"/>
    </xf>
    <xf numFmtId="164" fontId="25" fillId="0" borderId="66" xfId="0" applyNumberFormat="1" applyFont="1" applyBorder="1" applyAlignment="1">
      <alignment horizontal="center" vertical="top"/>
    </xf>
    <xf numFmtId="164" fontId="25" fillId="0" borderId="55" xfId="0" applyNumberFormat="1" applyFont="1" applyBorder="1" applyAlignment="1">
      <alignment horizontal="center" vertical="top"/>
    </xf>
    <xf numFmtId="164" fontId="25" fillId="0" borderId="71" xfId="0" applyNumberFormat="1" applyFont="1" applyBorder="1" applyAlignment="1">
      <alignment horizontal="center" vertical="top"/>
    </xf>
    <xf numFmtId="164" fontId="23" fillId="7" borderId="25" xfId="0" applyNumberFormat="1" applyFont="1" applyFill="1" applyBorder="1" applyAlignment="1">
      <alignment horizontal="center" vertical="top"/>
    </xf>
    <xf numFmtId="164" fontId="23" fillId="5" borderId="25" xfId="0" applyNumberFormat="1" applyFont="1" applyFill="1" applyBorder="1" applyAlignment="1">
      <alignment horizontal="center" vertical="top"/>
    </xf>
    <xf numFmtId="0" fontId="2" fillId="0" borderId="67" xfId="0" applyFont="1" applyFill="1" applyBorder="1" applyAlignment="1">
      <alignment horizontal="center" vertical="center" wrapText="1"/>
    </xf>
    <xf numFmtId="0" fontId="8" fillId="0" borderId="69" xfId="0" applyFont="1" applyBorder="1" applyAlignment="1">
      <alignment vertical="top" wrapText="1"/>
    </xf>
    <xf numFmtId="0" fontId="34" fillId="0" borderId="70" xfId="0" applyFont="1" applyBorder="1" applyAlignment="1">
      <alignment vertical="top" wrapText="1"/>
    </xf>
    <xf numFmtId="0" fontId="34" fillId="0" borderId="43" xfId="0" applyFont="1" applyBorder="1" applyAlignment="1">
      <alignment vertical="top" wrapText="1"/>
    </xf>
    <xf numFmtId="0" fontId="34" fillId="0" borderId="44" xfId="0" applyFont="1" applyBorder="1" applyAlignment="1">
      <alignment vertical="top" wrapText="1"/>
    </xf>
    <xf numFmtId="0" fontId="13" fillId="0" borderId="69" xfId="0" applyFont="1" applyBorder="1" applyAlignment="1">
      <alignment vertical="top" wrapText="1"/>
    </xf>
    <xf numFmtId="0" fontId="0" fillId="0" borderId="70" xfId="0" applyBorder="1" applyAlignment="1">
      <alignment vertical="top" wrapText="1"/>
    </xf>
    <xf numFmtId="0" fontId="0" fillId="0" borderId="43" xfId="0" applyBorder="1" applyAlignment="1">
      <alignment vertical="top" wrapText="1"/>
    </xf>
    <xf numFmtId="0" fontId="0" fillId="0" borderId="44" xfId="0" applyBorder="1" applyAlignment="1">
      <alignment vertical="top" wrapText="1"/>
    </xf>
    <xf numFmtId="0" fontId="12" fillId="0" borderId="11" xfId="0" applyFont="1" applyFill="1" applyBorder="1" applyAlignment="1">
      <alignment horizontal="left" vertical="top" wrapText="1"/>
    </xf>
    <xf numFmtId="0" fontId="16" fillId="0" borderId="32" xfId="0" applyFont="1" applyFill="1" applyBorder="1" applyAlignment="1">
      <alignment horizontal="left" vertical="top" wrapText="1"/>
    </xf>
    <xf numFmtId="49" fontId="7" fillId="3" borderId="23" xfId="0" applyNumberFormat="1" applyFont="1" applyFill="1" applyBorder="1" applyAlignment="1">
      <alignment horizontal="right" vertical="top"/>
    </xf>
    <xf numFmtId="49" fontId="7" fillId="3" borderId="24" xfId="0" applyNumberFormat="1" applyFont="1" applyFill="1" applyBorder="1" applyAlignment="1">
      <alignment horizontal="right" vertical="top"/>
    </xf>
    <xf numFmtId="0" fontId="6" fillId="0" borderId="11" xfId="0" applyFont="1" applyFill="1" applyBorder="1" applyAlignment="1">
      <alignment horizontal="left" vertical="top" wrapText="1"/>
    </xf>
    <xf numFmtId="0" fontId="6" fillId="0" borderId="32" xfId="0" applyFont="1" applyFill="1" applyBorder="1" applyAlignment="1">
      <alignment horizontal="left" vertical="top" wrapText="1"/>
    </xf>
    <xf numFmtId="49" fontId="2" fillId="0" borderId="67" xfId="0" applyNumberFormat="1" applyFont="1" applyBorder="1" applyAlignment="1">
      <alignment horizontal="center" vertical="top" wrapText="1"/>
    </xf>
    <xf numFmtId="0" fontId="9" fillId="0" borderId="41" xfId="0" applyFont="1" applyBorder="1" applyAlignment="1">
      <alignment horizontal="center" vertical="top" wrapText="1"/>
    </xf>
    <xf numFmtId="0" fontId="33" fillId="0" borderId="70" xfId="0" applyFont="1" applyBorder="1" applyAlignment="1">
      <alignment vertical="top" wrapText="1"/>
    </xf>
    <xf numFmtId="0" fontId="33" fillId="0" borderId="43" xfId="0" applyFont="1" applyBorder="1" applyAlignment="1">
      <alignment vertical="top" wrapText="1"/>
    </xf>
    <xf numFmtId="0" fontId="33" fillId="0" borderId="44" xfId="0" applyFont="1" applyBorder="1" applyAlignment="1">
      <alignment vertical="top" wrapText="1"/>
    </xf>
    <xf numFmtId="0" fontId="33" fillId="0" borderId="56" xfId="0" applyFont="1" applyBorder="1" applyAlignment="1">
      <alignment vertical="top" wrapText="1"/>
    </xf>
    <xf numFmtId="0" fontId="33" fillId="0" borderId="46" xfId="0" applyFont="1" applyBorder="1" applyAlignment="1">
      <alignment vertical="top" wrapText="1"/>
    </xf>
    <xf numFmtId="49" fontId="7" fillId="0" borderId="10" xfId="0" applyNumberFormat="1" applyFont="1" applyBorder="1" applyAlignment="1">
      <alignment horizontal="center" vertical="top" wrapText="1"/>
    </xf>
    <xf numFmtId="0" fontId="9" fillId="0" borderId="21" xfId="0" applyFont="1" applyBorder="1" applyAlignment="1">
      <alignment horizontal="center" vertical="top" wrapText="1"/>
    </xf>
    <xf numFmtId="0" fontId="9" fillId="0" borderId="31" xfId="0" applyFont="1" applyBorder="1" applyAlignment="1">
      <alignment horizontal="center" vertical="top" wrapText="1"/>
    </xf>
    <xf numFmtId="49" fontId="2" fillId="0" borderId="20" xfId="0" applyNumberFormat="1" applyFont="1" applyBorder="1" applyAlignment="1">
      <alignment horizontal="center" vertical="top" wrapText="1"/>
    </xf>
    <xf numFmtId="0" fontId="8" fillId="0" borderId="70" xfId="0" applyFont="1" applyBorder="1" applyAlignment="1">
      <alignment vertical="top" wrapText="1"/>
    </xf>
    <xf numFmtId="0" fontId="8" fillId="0" borderId="43" xfId="0" applyFont="1" applyBorder="1" applyAlignment="1">
      <alignment vertical="top" wrapText="1"/>
    </xf>
    <xf numFmtId="0" fontId="8" fillId="0" borderId="44" xfId="0" applyFont="1" applyBorder="1" applyAlignment="1">
      <alignment vertical="top" wrapText="1"/>
    </xf>
    <xf numFmtId="0" fontId="2" fillId="0" borderId="69" xfId="0" applyFont="1" applyBorder="1" applyAlignment="1">
      <alignment vertical="top" wrapText="1"/>
    </xf>
    <xf numFmtId="49" fontId="22" fillId="0" borderId="5" xfId="0" applyNumberFormat="1" applyFont="1" applyBorder="1" applyAlignment="1">
      <alignment horizontal="center" vertical="top"/>
    </xf>
    <xf numFmtId="49" fontId="2" fillId="0" borderId="18" xfId="0" applyNumberFormat="1" applyFont="1" applyBorder="1" applyAlignment="1">
      <alignment horizontal="center" vertical="top"/>
    </xf>
    <xf numFmtId="0" fontId="23" fillId="5" borderId="3" xfId="0" applyFont="1" applyFill="1" applyBorder="1" applyAlignment="1">
      <alignment horizontal="right" vertical="top" wrapText="1"/>
    </xf>
    <xf numFmtId="0" fontId="12" fillId="0" borderId="4" xfId="0" applyFont="1" applyBorder="1" applyAlignment="1">
      <alignment vertical="top" wrapText="1"/>
    </xf>
    <xf numFmtId="0" fontId="12" fillId="0" borderId="68" xfId="0" applyFont="1" applyBorder="1" applyAlignment="1">
      <alignment vertical="top" wrapText="1"/>
    </xf>
    <xf numFmtId="49" fontId="3" fillId="0" borderId="0" xfId="0" applyNumberFormat="1" applyFont="1" applyFill="1" applyBorder="1" applyAlignment="1">
      <alignment horizontal="center" vertical="top" wrapText="1"/>
    </xf>
    <xf numFmtId="0" fontId="0" fillId="0" borderId="0" xfId="0" applyAlignment="1">
      <alignment vertical="top" wrapText="1"/>
    </xf>
    <xf numFmtId="49" fontId="2" fillId="0" borderId="69" xfId="0" applyNumberFormat="1" applyFont="1" applyBorder="1" applyAlignment="1">
      <alignment horizontal="center" vertical="top"/>
    </xf>
    <xf numFmtId="49" fontId="2" fillId="0" borderId="43" xfId="0" applyNumberFormat="1" applyFont="1" applyBorder="1" applyAlignment="1">
      <alignment horizontal="center" vertical="top"/>
    </xf>
    <xf numFmtId="49" fontId="7" fillId="0" borderId="10" xfId="0" applyNumberFormat="1" applyFont="1" applyBorder="1" applyAlignment="1">
      <alignment horizontal="center" vertical="top"/>
    </xf>
    <xf numFmtId="49" fontId="7" fillId="0" borderId="31" xfId="0" applyNumberFormat="1" applyFont="1" applyBorder="1" applyAlignment="1">
      <alignment horizontal="center" vertical="top"/>
    </xf>
    <xf numFmtId="0" fontId="6" fillId="4" borderId="65" xfId="0" applyFont="1" applyFill="1" applyBorder="1" applyAlignment="1">
      <alignment horizontal="left" vertical="top" wrapText="1"/>
    </xf>
    <xf numFmtId="0" fontId="9" fillId="4" borderId="49" xfId="0" applyFont="1" applyFill="1" applyBorder="1" applyAlignment="1">
      <alignment horizontal="left" vertical="top" wrapText="1"/>
    </xf>
    <xf numFmtId="0" fontId="9" fillId="4" borderId="66" xfId="0" applyFont="1" applyFill="1" applyBorder="1" applyAlignment="1">
      <alignment horizontal="left" vertical="top" wrapText="1"/>
    </xf>
    <xf numFmtId="0" fontId="6" fillId="0" borderId="64" xfId="0" applyFont="1" applyBorder="1" applyAlignment="1">
      <alignment horizontal="left" vertical="top" wrapText="1"/>
    </xf>
    <xf numFmtId="0" fontId="9" fillId="0" borderId="62" xfId="0" applyFont="1" applyBorder="1" applyAlignment="1">
      <alignment vertical="top" wrapText="1"/>
    </xf>
    <xf numFmtId="0" fontId="9" fillId="0" borderId="55" xfId="0" applyFont="1" applyBorder="1" applyAlignment="1">
      <alignment vertical="top" wrapText="1"/>
    </xf>
    <xf numFmtId="0" fontId="6" fillId="0" borderId="52" xfId="0" applyFont="1" applyBorder="1" applyAlignment="1">
      <alignment horizontal="left" vertical="top" wrapText="1"/>
    </xf>
    <xf numFmtId="0" fontId="9" fillId="0" borderId="53" xfId="0" applyFont="1" applyBorder="1" applyAlignment="1">
      <alignment vertical="top" wrapText="1"/>
    </xf>
    <xf numFmtId="0" fontId="9" fillId="0" borderId="63" xfId="0" applyFont="1" applyBorder="1" applyAlignment="1">
      <alignment vertical="top" wrapText="1"/>
    </xf>
    <xf numFmtId="0" fontId="6" fillId="0" borderId="48" xfId="0" applyFont="1" applyBorder="1" applyAlignment="1">
      <alignment horizontal="left" vertical="top" wrapText="1"/>
    </xf>
    <xf numFmtId="0" fontId="9" fillId="0" borderId="35" xfId="0" applyFont="1" applyBorder="1" applyAlignment="1">
      <alignment vertical="top" wrapText="1"/>
    </xf>
    <xf numFmtId="0" fontId="9" fillId="0" borderId="36" xfId="0" applyFont="1" applyBorder="1" applyAlignment="1">
      <alignment vertical="top" wrapText="1"/>
    </xf>
    <xf numFmtId="0" fontId="9" fillId="0" borderId="54" xfId="0" applyFont="1" applyBorder="1" applyAlignment="1">
      <alignment vertical="top" wrapText="1"/>
    </xf>
    <xf numFmtId="49" fontId="7" fillId="3" borderId="3" xfId="0" applyNumberFormat="1" applyFont="1" applyFill="1" applyBorder="1" applyAlignment="1">
      <alignment horizontal="right" vertical="top"/>
    </xf>
    <xf numFmtId="49" fontId="7" fillId="3" borderId="4" xfId="0" applyNumberFormat="1" applyFont="1" applyFill="1" applyBorder="1" applyAlignment="1">
      <alignment horizontal="right" vertical="top"/>
    </xf>
    <xf numFmtId="49" fontId="7" fillId="3" borderId="31" xfId="0" applyNumberFormat="1" applyFont="1" applyFill="1" applyBorder="1" applyAlignment="1">
      <alignment horizontal="right" vertical="top"/>
    </xf>
    <xf numFmtId="49" fontId="7" fillId="3" borderId="68" xfId="0" applyNumberFormat="1" applyFont="1" applyFill="1" applyBorder="1" applyAlignment="1">
      <alignment horizontal="right" vertical="top"/>
    </xf>
    <xf numFmtId="0" fontId="7" fillId="3" borderId="23" xfId="0" applyFont="1" applyFill="1" applyBorder="1" applyAlignment="1">
      <alignment horizontal="left" vertical="top" wrapText="1"/>
    </xf>
    <xf numFmtId="0" fontId="7" fillId="3" borderId="24" xfId="0" applyFont="1" applyFill="1" applyBorder="1" applyAlignment="1">
      <alignment horizontal="left" vertical="top" wrapText="1"/>
    </xf>
    <xf numFmtId="49" fontId="7" fillId="0" borderId="6" xfId="0" applyNumberFormat="1" applyFont="1" applyBorder="1" applyAlignment="1">
      <alignment horizontal="center" vertical="top"/>
    </xf>
    <xf numFmtId="49" fontId="7" fillId="0" borderId="21" xfId="0" applyNumberFormat="1" applyFont="1" applyBorder="1" applyAlignment="1">
      <alignment horizontal="center" vertical="top"/>
    </xf>
    <xf numFmtId="49" fontId="7" fillId="0" borderId="1" xfId="0" applyNumberFormat="1" applyFont="1" applyBorder="1" applyAlignment="1">
      <alignment horizontal="center" vertical="top"/>
    </xf>
    <xf numFmtId="0" fontId="9" fillId="0" borderId="0" xfId="0" applyFont="1" applyAlignment="1">
      <alignment vertical="top" wrapText="1"/>
    </xf>
    <xf numFmtId="49" fontId="7" fillId="2" borderId="23" xfId="0" applyNumberFormat="1" applyFont="1" applyFill="1" applyBorder="1" applyAlignment="1">
      <alignment horizontal="right" vertical="top"/>
    </xf>
    <xf numFmtId="49" fontId="7" fillId="2" borderId="24" xfId="0" applyNumberFormat="1" applyFont="1" applyFill="1" applyBorder="1" applyAlignment="1">
      <alignment horizontal="right" vertical="top"/>
    </xf>
    <xf numFmtId="0" fontId="6" fillId="0" borderId="7" xfId="0" applyFont="1" applyBorder="1" applyAlignment="1">
      <alignment horizontal="left" vertical="top" wrapText="1"/>
    </xf>
    <xf numFmtId="0" fontId="9" fillId="0" borderId="6" xfId="0" applyFont="1" applyBorder="1" applyAlignment="1">
      <alignment vertical="top" wrapText="1"/>
    </xf>
    <xf numFmtId="0" fontId="9" fillId="0" borderId="8" xfId="0" applyFont="1" applyBorder="1" applyAlignment="1">
      <alignment vertical="top" wrapText="1"/>
    </xf>
    <xf numFmtId="0" fontId="6" fillId="4" borderId="64" xfId="0" applyFont="1" applyFill="1" applyBorder="1" applyAlignment="1">
      <alignment horizontal="left" vertical="top" wrapText="1"/>
    </xf>
    <xf numFmtId="0" fontId="9" fillId="4" borderId="62" xfId="0" applyFont="1" applyFill="1" applyBorder="1" applyAlignment="1">
      <alignment horizontal="left" vertical="top" wrapText="1"/>
    </xf>
    <xf numFmtId="0" fontId="9" fillId="4" borderId="55" xfId="0" applyFont="1" applyFill="1" applyBorder="1" applyAlignment="1">
      <alignment horizontal="left" vertical="top" wrapText="1"/>
    </xf>
    <xf numFmtId="0" fontId="5" fillId="0" borderId="28" xfId="0" applyFont="1" applyBorder="1" applyAlignment="1">
      <alignment horizontal="center" vertical="center" wrapText="1"/>
    </xf>
    <xf numFmtId="0" fontId="9" fillId="0" borderId="24" xfId="0" applyFont="1" applyBorder="1" applyAlignment="1">
      <alignment vertical="center" wrapText="1"/>
    </xf>
    <xf numFmtId="0" fontId="9" fillId="0" borderId="25" xfId="0" applyFont="1" applyBorder="1" applyAlignment="1">
      <alignment vertical="center" wrapText="1"/>
    </xf>
    <xf numFmtId="0" fontId="2" fillId="6" borderId="28" xfId="0" applyFont="1" applyFill="1" applyBorder="1" applyAlignment="1">
      <alignment horizontal="center" vertical="top"/>
    </xf>
    <xf numFmtId="0" fontId="2" fillId="6" borderId="24" xfId="0" applyFont="1" applyFill="1" applyBorder="1" applyAlignment="1">
      <alignment horizontal="center" vertical="top"/>
    </xf>
    <xf numFmtId="0" fontId="5" fillId="6" borderId="3" xfId="0" applyFont="1" applyFill="1" applyBorder="1" applyAlignment="1">
      <alignment horizontal="right" vertical="top" wrapText="1"/>
    </xf>
    <xf numFmtId="0" fontId="9" fillId="6" borderId="4" xfId="0" applyFont="1" applyFill="1" applyBorder="1" applyAlignment="1">
      <alignment vertical="top" wrapText="1"/>
    </xf>
    <xf numFmtId="0" fontId="9" fillId="6" borderId="23" xfId="0" applyFont="1" applyFill="1" applyBorder="1" applyAlignment="1">
      <alignment vertical="top" wrapText="1"/>
    </xf>
    <xf numFmtId="0" fontId="6" fillId="0" borderId="33" xfId="0" applyFont="1" applyBorder="1" applyAlignment="1">
      <alignment vertical="top" wrapText="1"/>
    </xf>
    <xf numFmtId="0" fontId="9" fillId="0" borderId="12" xfId="0" applyFont="1" applyBorder="1" applyAlignment="1">
      <alignment vertical="top" wrapText="1"/>
    </xf>
    <xf numFmtId="0" fontId="9" fillId="0" borderId="38" xfId="0" applyFont="1" applyBorder="1" applyAlignment="1">
      <alignment vertical="top"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6" fillId="0" borderId="15" xfId="0" applyFont="1" applyFill="1" applyBorder="1" applyAlignment="1">
      <alignment horizontal="center" vertical="center" textRotation="90" wrapText="1"/>
    </xf>
    <xf numFmtId="0" fontId="9" fillId="0" borderId="31" xfId="0" applyFont="1" applyBorder="1"/>
    <xf numFmtId="0" fontId="6" fillId="0" borderId="17" xfId="0" applyFont="1" applyFill="1" applyBorder="1" applyAlignment="1">
      <alignment horizontal="center" vertical="center" textRotation="90" wrapText="1"/>
    </xf>
    <xf numFmtId="0" fontId="9" fillId="0" borderId="32" xfId="0" applyFont="1" applyBorder="1"/>
    <xf numFmtId="0" fontId="2" fillId="0" borderId="67" xfId="0" applyFont="1" applyBorder="1" applyAlignment="1">
      <alignment horizontal="center" vertical="center" textRotation="90" wrapText="1"/>
    </xf>
    <xf numFmtId="0" fontId="2" fillId="0" borderId="20" xfId="0" applyFont="1" applyBorder="1" applyAlignment="1">
      <alignment horizontal="center" vertical="center" textRotation="90" wrapText="1"/>
    </xf>
    <xf numFmtId="0" fontId="2" fillId="0" borderId="41" xfId="0" applyFont="1" applyBorder="1" applyAlignment="1">
      <alignment horizontal="center" vertical="center" textRotation="90" wrapText="1"/>
    </xf>
    <xf numFmtId="0" fontId="8" fillId="0" borderId="69" xfId="0" applyFont="1" applyFill="1" applyBorder="1" applyAlignment="1">
      <alignment vertical="top" wrapText="1"/>
    </xf>
    <xf numFmtId="0" fontId="6" fillId="0" borderId="11" xfId="0" applyFont="1" applyBorder="1" applyAlignment="1">
      <alignment vertical="top" wrapText="1"/>
    </xf>
    <xf numFmtId="0" fontId="9" fillId="0" borderId="22" xfId="0" applyFont="1" applyBorder="1" applyAlignment="1">
      <alignment vertical="top" wrapText="1"/>
    </xf>
    <xf numFmtId="0" fontId="9" fillId="0" borderId="32" xfId="0" applyFont="1" applyBorder="1" applyAlignment="1">
      <alignment vertical="top" wrapText="1"/>
    </xf>
    <xf numFmtId="0" fontId="13" fillId="0" borderId="69" xfId="0" applyFont="1" applyFill="1" applyBorder="1" applyAlignment="1">
      <alignment vertical="top" wrapText="1"/>
    </xf>
    <xf numFmtId="0" fontId="12" fillId="0" borderId="33" xfId="0" applyFont="1" applyFill="1" applyBorder="1" applyAlignment="1">
      <alignment horizontal="left" vertical="top" wrapText="1"/>
    </xf>
    <xf numFmtId="0" fontId="0" fillId="0" borderId="38" xfId="0" applyBorder="1" applyAlignment="1">
      <alignment horizontal="left" vertical="top" wrapText="1"/>
    </xf>
    <xf numFmtId="0" fontId="12" fillId="0" borderId="33" xfId="0" applyFont="1" applyBorder="1" applyAlignment="1">
      <alignment vertical="top" wrapText="1"/>
    </xf>
    <xf numFmtId="0" fontId="0" fillId="0" borderId="38" xfId="0" applyBorder="1" applyAlignment="1">
      <alignment vertical="top" wrapText="1"/>
    </xf>
    <xf numFmtId="0" fontId="9" fillId="0" borderId="69" xfId="0" applyFont="1" applyBorder="1" applyAlignment="1">
      <alignment vertical="top" wrapText="1"/>
    </xf>
    <xf numFmtId="0" fontId="0" fillId="0" borderId="56" xfId="0" applyBorder="1" applyAlignment="1">
      <alignment vertical="top" wrapText="1"/>
    </xf>
    <xf numFmtId="0" fontId="0" fillId="0" borderId="46" xfId="0" applyBorder="1" applyAlignment="1">
      <alignment vertical="top" wrapText="1"/>
    </xf>
    <xf numFmtId="49" fontId="7" fillId="3" borderId="23" xfId="0" applyNumberFormat="1" applyFont="1" applyFill="1" applyBorder="1" applyAlignment="1">
      <alignment horizontal="left" vertical="top"/>
    </xf>
    <xf numFmtId="49" fontId="7" fillId="3" borderId="24" xfId="0" applyNumberFormat="1" applyFont="1" applyFill="1" applyBorder="1" applyAlignment="1">
      <alignment horizontal="left" vertical="top"/>
    </xf>
    <xf numFmtId="49" fontId="7" fillId="0" borderId="21" xfId="0" applyNumberFormat="1" applyFont="1" applyBorder="1" applyAlignment="1">
      <alignment horizontal="center" vertical="top" wrapText="1"/>
    </xf>
    <xf numFmtId="0" fontId="12" fillId="0" borderId="22" xfId="0" applyFont="1" applyFill="1" applyBorder="1" applyAlignment="1">
      <alignment horizontal="left" vertical="top" wrapText="1"/>
    </xf>
    <xf numFmtId="49" fontId="22" fillId="0" borderId="20" xfId="0" applyNumberFormat="1" applyFont="1" applyBorder="1" applyAlignment="1">
      <alignment horizontal="center" vertical="top"/>
    </xf>
    <xf numFmtId="49" fontId="7" fillId="6" borderId="24" xfId="0" applyNumberFormat="1" applyFont="1" applyFill="1" applyBorder="1" applyAlignment="1">
      <alignment horizontal="right" vertical="top"/>
    </xf>
    <xf numFmtId="0" fontId="5" fillId="2" borderId="24" xfId="0" applyFont="1" applyFill="1" applyBorder="1" applyAlignment="1">
      <alignment horizontal="left" vertical="top"/>
    </xf>
    <xf numFmtId="0" fontId="7" fillId="3" borderId="4" xfId="0" applyFont="1" applyFill="1" applyBorder="1" applyAlignment="1">
      <alignment horizontal="left" vertical="top" wrapText="1"/>
    </xf>
    <xf numFmtId="0" fontId="2" fillId="0" borderId="7"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53"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6" fillId="0" borderId="1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31" xfId="0" applyFont="1" applyBorder="1" applyAlignment="1">
      <alignment horizontal="center" vertical="center" wrapText="1"/>
    </xf>
    <xf numFmtId="49" fontId="7" fillId="2" borderId="7" xfId="0" applyNumberFormat="1" applyFont="1" applyFill="1" applyBorder="1" applyAlignment="1">
      <alignment horizontal="center" vertical="top"/>
    </xf>
    <xf numFmtId="49" fontId="7" fillId="2" borderId="16" xfId="0" applyNumberFormat="1" applyFont="1" applyFill="1" applyBorder="1" applyAlignment="1">
      <alignment horizontal="center" vertical="top"/>
    </xf>
    <xf numFmtId="49" fontId="7" fillId="2" borderId="19" xfId="0" applyNumberFormat="1" applyFont="1" applyFill="1" applyBorder="1" applyAlignment="1">
      <alignment horizontal="center" vertical="top"/>
    </xf>
    <xf numFmtId="49" fontId="2" fillId="0" borderId="5" xfId="0" applyNumberFormat="1" applyFont="1" applyBorder="1" applyAlignment="1">
      <alignment horizontal="center" vertical="top"/>
    </xf>
    <xf numFmtId="49" fontId="2" fillId="0" borderId="20" xfId="0" applyNumberFormat="1" applyFont="1" applyBorder="1" applyAlignment="1">
      <alignment horizontal="center" vertical="top"/>
    </xf>
    <xf numFmtId="49" fontId="7" fillId="3" borderId="26" xfId="0" applyNumberFormat="1" applyFont="1" applyFill="1" applyBorder="1" applyAlignment="1">
      <alignment horizontal="center" vertical="top"/>
    </xf>
    <xf numFmtId="49" fontId="7" fillId="3" borderId="58" xfId="0" applyNumberFormat="1" applyFont="1" applyFill="1" applyBorder="1" applyAlignment="1">
      <alignment horizontal="center" vertical="top"/>
    </xf>
    <xf numFmtId="49" fontId="7" fillId="2" borderId="59" xfId="0" applyNumberFormat="1" applyFont="1" applyFill="1" applyBorder="1" applyAlignment="1">
      <alignment horizontal="center" vertical="top"/>
    </xf>
    <xf numFmtId="49" fontId="7" fillId="2" borderId="56" xfId="0" applyNumberFormat="1" applyFont="1" applyFill="1" applyBorder="1" applyAlignment="1">
      <alignment horizontal="center" vertical="top"/>
    </xf>
    <xf numFmtId="49" fontId="7" fillId="2" borderId="61" xfId="0" applyNumberFormat="1" applyFont="1" applyFill="1" applyBorder="1" applyAlignment="1">
      <alignment horizontal="center" vertical="top"/>
    </xf>
    <xf numFmtId="49" fontId="7" fillId="3" borderId="6" xfId="0" applyNumberFormat="1" applyFont="1" applyFill="1" applyBorder="1" applyAlignment="1">
      <alignment horizontal="center" vertical="top"/>
    </xf>
    <xf numFmtId="49" fontId="7" fillId="3" borderId="21" xfId="0" applyNumberFormat="1" applyFont="1" applyFill="1" applyBorder="1" applyAlignment="1">
      <alignment horizontal="center" vertical="top"/>
    </xf>
    <xf numFmtId="49" fontId="7" fillId="3" borderId="1" xfId="0" applyNumberFormat="1" applyFont="1" applyFill="1" applyBorder="1" applyAlignment="1">
      <alignment horizontal="center" vertical="top"/>
    </xf>
    <xf numFmtId="0" fontId="6" fillId="0" borderId="26" xfId="0" applyFont="1" applyFill="1" applyBorder="1" applyAlignment="1">
      <alignment vertical="top" wrapText="1"/>
    </xf>
    <xf numFmtId="0" fontId="6" fillId="0" borderId="13" xfId="0" applyFont="1" applyFill="1" applyBorder="1" applyAlignment="1">
      <alignment vertical="top" wrapText="1"/>
    </xf>
    <xf numFmtId="0" fontId="6" fillId="0" borderId="58" xfId="0" applyFont="1" applyFill="1" applyBorder="1" applyAlignment="1">
      <alignment vertical="top" wrapText="1"/>
    </xf>
    <xf numFmtId="49" fontId="2" fillId="0" borderId="59" xfId="0" applyNumberFormat="1" applyFont="1" applyBorder="1" applyAlignment="1">
      <alignment horizontal="center" vertical="top"/>
    </xf>
    <xf numFmtId="49" fontId="2" fillId="0" borderId="61" xfId="0" applyNumberFormat="1" applyFont="1" applyBorder="1" applyAlignment="1">
      <alignment horizontal="center" vertical="top"/>
    </xf>
    <xf numFmtId="49" fontId="23" fillId="3" borderId="3" xfId="0" applyNumberFormat="1" applyFont="1" applyFill="1" applyBorder="1" applyAlignment="1">
      <alignment horizontal="right" vertical="top"/>
    </xf>
    <xf numFmtId="49" fontId="23" fillId="3" borderId="4" xfId="0" applyNumberFormat="1" applyFont="1" applyFill="1" applyBorder="1" applyAlignment="1">
      <alignment horizontal="right" vertical="top"/>
    </xf>
    <xf numFmtId="49" fontId="23" fillId="3" borderId="68" xfId="0" applyNumberFormat="1" applyFont="1" applyFill="1" applyBorder="1" applyAlignment="1">
      <alignment horizontal="right" vertical="top"/>
    </xf>
    <xf numFmtId="0" fontId="30" fillId="0" borderId="0" xfId="0" applyFont="1" applyAlignment="1">
      <alignment horizontal="left" vertical="top" wrapText="1"/>
    </xf>
    <xf numFmtId="0" fontId="29" fillId="0" borderId="0" xfId="0" applyFont="1" applyAlignment="1">
      <alignment vertical="top"/>
    </xf>
    <xf numFmtId="0" fontId="6" fillId="0" borderId="34"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39" xfId="0" applyFont="1" applyFill="1" applyBorder="1" applyAlignment="1">
      <alignment horizontal="left" vertical="top" wrapText="1"/>
    </xf>
    <xf numFmtId="49" fontId="2" fillId="0" borderId="14" xfId="0" applyNumberFormat="1" applyFont="1" applyBorder="1" applyAlignment="1">
      <alignment horizontal="center" vertical="top"/>
    </xf>
    <xf numFmtId="49" fontId="2" fillId="0" borderId="60" xfId="0" applyNumberFormat="1" applyFont="1" applyBorder="1" applyAlignment="1">
      <alignment horizontal="center" vertical="top"/>
    </xf>
    <xf numFmtId="0" fontId="6" fillId="0" borderId="16"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6" xfId="0" applyFont="1" applyBorder="1" applyAlignment="1">
      <alignment horizontal="center" vertical="center" textRotation="90" wrapText="1"/>
    </xf>
    <xf numFmtId="0" fontId="9" fillId="0" borderId="38" xfId="0" applyFont="1" applyBorder="1"/>
    <xf numFmtId="0" fontId="2" fillId="0" borderId="67" xfId="0" applyNumberFormat="1" applyFont="1" applyBorder="1" applyAlignment="1">
      <alignment horizontal="center" vertical="center" textRotation="90" wrapText="1"/>
    </xf>
    <xf numFmtId="0" fontId="2" fillId="0" borderId="20" xfId="0" applyNumberFormat="1" applyFont="1" applyBorder="1" applyAlignment="1">
      <alignment horizontal="center" vertical="center" textRotation="90" wrapText="1"/>
    </xf>
    <xf numFmtId="0" fontId="2" fillId="0" borderId="41" xfId="0" applyNumberFormat="1" applyFont="1" applyBorder="1" applyAlignment="1">
      <alignment horizontal="center" vertical="center" textRotation="90" wrapText="1"/>
    </xf>
    <xf numFmtId="0" fontId="2" fillId="0" borderId="9"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7" xfId="0" applyFont="1" applyBorder="1" applyAlignment="1">
      <alignment horizontal="center" vertical="center" textRotation="90" wrapText="1"/>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5" fillId="0" borderId="59" xfId="0" applyFont="1" applyBorder="1" applyAlignment="1">
      <alignment horizontal="center" vertical="center"/>
    </xf>
    <xf numFmtId="0" fontId="5" fillId="0" borderId="9" xfId="0" applyFont="1" applyBorder="1" applyAlignment="1">
      <alignment horizontal="center" vertical="center"/>
    </xf>
    <xf numFmtId="49" fontId="7" fillId="3" borderId="57" xfId="0" applyNumberFormat="1" applyFont="1" applyFill="1" applyBorder="1" applyAlignment="1">
      <alignment horizontal="center" vertical="top"/>
    </xf>
    <xf numFmtId="0" fontId="28" fillId="0" borderId="0" xfId="0" applyFont="1" applyAlignment="1">
      <alignment vertical="top" wrapText="1"/>
    </xf>
    <xf numFmtId="0" fontId="28" fillId="0" borderId="0" xfId="0" applyFont="1" applyAlignment="1">
      <alignment horizontal="left" wrapText="1"/>
    </xf>
    <xf numFmtId="0" fontId="29" fillId="0" borderId="0" xfId="0" applyFont="1" applyAlignment="1">
      <alignment horizontal="left" wrapText="1"/>
    </xf>
    <xf numFmtId="49" fontId="7" fillId="0" borderId="15" xfId="0" applyNumberFormat="1" applyFont="1" applyBorder="1" applyAlignment="1">
      <alignment horizontal="center" vertical="top"/>
    </xf>
    <xf numFmtId="0" fontId="6" fillId="0" borderId="22" xfId="0" applyFont="1" applyFill="1" applyBorder="1" applyAlignment="1">
      <alignment horizontal="left" vertical="top" wrapText="1"/>
    </xf>
    <xf numFmtId="0" fontId="9" fillId="0" borderId="20" xfId="0" applyFont="1" applyBorder="1" applyAlignment="1">
      <alignment horizontal="center" vertical="top" wrapText="1"/>
    </xf>
    <xf numFmtId="0" fontId="8" fillId="0" borderId="67" xfId="0" applyFont="1" applyFill="1" applyBorder="1" applyAlignment="1">
      <alignment horizontal="center" vertical="top" wrapText="1"/>
    </xf>
    <xf numFmtId="0" fontId="9" fillId="0" borderId="37" xfId="0" applyFont="1" applyBorder="1" applyAlignment="1">
      <alignment horizontal="center" vertical="top" wrapText="1"/>
    </xf>
    <xf numFmtId="49" fontId="2" fillId="0" borderId="45" xfId="0" applyNumberFormat="1" applyFont="1" applyBorder="1" applyAlignment="1">
      <alignment horizontal="center" vertical="top"/>
    </xf>
    <xf numFmtId="49" fontId="2" fillId="0" borderId="47" xfId="0" applyNumberFormat="1" applyFont="1" applyBorder="1" applyAlignment="1">
      <alignment horizontal="center" vertical="top"/>
    </xf>
    <xf numFmtId="0" fontId="10" fillId="0" borderId="0" xfId="0" applyFont="1" applyAlignment="1">
      <alignment horizontal="left" vertical="top"/>
    </xf>
    <xf numFmtId="0" fontId="11" fillId="0" borderId="0" xfId="0" applyFont="1" applyAlignment="1">
      <alignment horizontal="center" wrapText="1"/>
    </xf>
    <xf numFmtId="0" fontId="0" fillId="0" borderId="0" xfId="0" applyAlignment="1">
      <alignment horizontal="center" wrapText="1"/>
    </xf>
    <xf numFmtId="0" fontId="10" fillId="0" borderId="0" xfId="0" applyFont="1" applyAlignment="1">
      <alignment horizontal="left" wrapText="1"/>
    </xf>
    <xf numFmtId="0" fontId="0" fillId="0" borderId="0" xfId="0" applyAlignment="1">
      <alignment wrapText="1"/>
    </xf>
    <xf numFmtId="0" fontId="11" fillId="0" borderId="0" xfId="1" applyFont="1" applyAlignment="1">
      <alignment horizontal="center" wrapText="1"/>
    </xf>
    <xf numFmtId="0" fontId="10" fillId="0" borderId="0" xfId="0" applyFont="1" applyBorder="1" applyAlignment="1">
      <alignment horizontal="left" vertical="top" wrapText="1"/>
    </xf>
    <xf numFmtId="0" fontId="30" fillId="0" borderId="0" xfId="0" applyFont="1" applyAlignment="1">
      <alignment horizontal="left" vertical="center" wrapText="1"/>
    </xf>
    <xf numFmtId="0" fontId="10" fillId="0" borderId="0" xfId="0" applyFont="1" applyAlignment="1">
      <alignment horizontal="left" vertical="center" wrapText="1"/>
    </xf>
    <xf numFmtId="0" fontId="0" fillId="0" borderId="0" xfId="0" applyAlignment="1">
      <alignment horizontal="left" vertical="center" wrapText="1"/>
    </xf>
  </cellXfs>
  <cellStyles count="2">
    <cellStyle name="Įprastas" xfId="0" builtinId="0"/>
    <cellStyle name="Įprastas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manualLayout>
          <c:layoutTarget val="inner"/>
          <c:xMode val="edge"/>
          <c:yMode val="edge"/>
          <c:x val="1.3888888888888928E-3"/>
          <c:y val="0.22453703703703731"/>
          <c:w val="0.81388888888888977"/>
          <c:h val="0.77314814814814925"/>
        </c:manualLayout>
      </c:layout>
      <c:pie3DChart>
        <c:varyColors val="1"/>
        <c:ser>
          <c:idx val="0"/>
          <c:order val="0"/>
          <c:spPr>
            <a:solidFill>
              <a:schemeClr val="bg2">
                <a:lumMod val="90000"/>
              </a:schemeClr>
            </a:solidFill>
          </c:spPr>
          <c:explosion val="25"/>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[1]Ataskaita!$D$9:$D$11</c:f>
              <c:strCache>
                <c:ptCount val="3"/>
                <c:pt idx="0">
                  <c:v>Faktiškai įvykdyta</c:v>
                </c:pt>
              </c:strCache>
            </c:strRef>
          </c:cat>
          <c:val>
            <c:numRef>
              <c:f>[1]Ataskaita!$E$9:$E$11</c:f>
              <c:numCache>
                <c:formatCode>General</c:formatCode>
                <c:ptCount val="3"/>
                <c:pt idx="0">
                  <c:v>23</c:v>
                </c:pt>
              </c:numCache>
            </c:numRef>
          </c:val>
        </c:ser>
        <c:dLbls>
          <c:showLegendKey val="0"/>
          <c:showVal val="0"/>
          <c:showCatName val="1"/>
          <c:showSerName val="0"/>
          <c:showPercent val="1"/>
          <c:showBubbleSize val="0"/>
          <c:showLeaderLines val="1"/>
        </c:dLbls>
      </c:pie3DChart>
      <c:spPr>
        <a:noFill/>
      </c:spPr>
    </c:plotArea>
    <c:plotVisOnly val="1"/>
    <c:dispBlanksAs val="zero"/>
    <c:showDLblsOverMax val="0"/>
  </c:chart>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11</xdr:row>
      <xdr:rowOff>85725</xdr:rowOff>
    </xdr:from>
    <xdr:to>
      <xdr:col>7</xdr:col>
      <xdr:colOff>447675</xdr:colOff>
      <xdr:row>28</xdr:row>
      <xdr:rowOff>76200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0pr.Ataskai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askaita"/>
      <sheetName val="Priemonių suvestinė"/>
      <sheetName val="Priemoniu vykdytoju kodai"/>
    </sheetNames>
    <sheetDataSet>
      <sheetData sheetId="0">
        <row r="9">
          <cell r="C9" t="str">
            <v>Faktiškai įvykdyta</v>
          </cell>
          <cell r="D9" t="str">
            <v>Faktiškai įvykdyta</v>
          </cell>
          <cell r="E9">
            <v>23</v>
          </cell>
        </row>
      </sheetData>
      <sheetData sheetId="1"/>
      <sheetData sheetId="2"/>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0"/>
  <sheetViews>
    <sheetView tabSelected="1" workbookViewId="0">
      <selection activeCell="T12" sqref="T12"/>
    </sheetView>
  </sheetViews>
  <sheetFormatPr defaultColWidth="9.109375" defaultRowHeight="10.199999999999999" x14ac:dyDescent="0.25"/>
  <cols>
    <col min="1" max="1" width="2.6640625" style="1" customWidth="1"/>
    <col min="2" max="3" width="2.5546875" style="1" customWidth="1"/>
    <col min="4" max="4" width="23" style="1" customWidth="1"/>
    <col min="5" max="5" width="7.6640625" style="2" customWidth="1"/>
    <col min="6" max="6" width="4.44140625" style="1" customWidth="1"/>
    <col min="7" max="7" width="6" style="3" customWidth="1"/>
    <col min="8" max="8" width="9.88671875" style="1" customWidth="1"/>
    <col min="9" max="9" width="8" style="1" customWidth="1"/>
    <col min="10" max="10" width="8.109375" style="1" customWidth="1"/>
    <col min="11" max="11" width="18.5546875" style="1" customWidth="1"/>
    <col min="12" max="12" width="4.5546875" style="4" customWidth="1"/>
    <col min="13" max="13" width="4.33203125" style="1" customWidth="1"/>
    <col min="14" max="14" width="12.88671875" style="5" customWidth="1"/>
    <col min="15" max="15" width="16.33203125" style="5" customWidth="1"/>
    <col min="16" max="16384" width="9.109375" style="5"/>
  </cols>
  <sheetData>
    <row r="1" spans="1:19" ht="48" customHeight="1" x14ac:dyDescent="0.25">
      <c r="D1" s="147"/>
      <c r="E1" s="148"/>
      <c r="F1" s="147"/>
      <c r="G1" s="149"/>
      <c r="H1" s="147"/>
      <c r="I1" s="351" t="s">
        <v>66</v>
      </c>
      <c r="J1" s="352"/>
      <c r="K1" s="352"/>
      <c r="L1" s="352"/>
      <c r="M1" s="352"/>
    </row>
    <row r="2" spans="1:19" ht="12.75" customHeight="1" x14ac:dyDescent="0.25">
      <c r="B2" s="10"/>
      <c r="C2" s="10"/>
      <c r="D2" s="373" t="s">
        <v>125</v>
      </c>
      <c r="E2" s="244"/>
      <c r="F2" s="244"/>
      <c r="G2" s="244"/>
      <c r="H2" s="244"/>
      <c r="I2" s="244"/>
      <c r="J2" s="244"/>
      <c r="K2" s="244"/>
      <c r="L2" s="244"/>
      <c r="M2" s="244"/>
      <c r="N2" s="244"/>
      <c r="O2" s="244"/>
      <c r="P2" s="12"/>
      <c r="Q2" s="12"/>
      <c r="R2" s="12"/>
      <c r="S2" s="12"/>
    </row>
    <row r="3" spans="1:19" ht="15.6" customHeight="1" thickBot="1" x14ac:dyDescent="0.3">
      <c r="A3" s="6"/>
      <c r="B3" s="11"/>
      <c r="C3" s="11"/>
      <c r="D3" s="374" t="s">
        <v>24</v>
      </c>
      <c r="E3" s="374"/>
      <c r="F3" s="374"/>
      <c r="G3" s="374"/>
      <c r="H3" s="374"/>
      <c r="I3" s="375"/>
      <c r="J3" s="150"/>
      <c r="K3" s="150"/>
      <c r="L3" s="150"/>
      <c r="M3" s="150"/>
      <c r="N3" s="109"/>
      <c r="O3" s="109"/>
      <c r="P3" s="109"/>
      <c r="Q3" s="109"/>
      <c r="R3" s="109"/>
      <c r="S3" s="109"/>
    </row>
    <row r="4" spans="1:19" ht="1.5" hidden="1" customHeight="1" thickBot="1" x14ac:dyDescent="0.3">
      <c r="L4" s="8"/>
    </row>
    <row r="5" spans="1:19" ht="36.75" customHeight="1" x14ac:dyDescent="0.25">
      <c r="A5" s="321" t="s">
        <v>0</v>
      </c>
      <c r="B5" s="324" t="s">
        <v>1</v>
      </c>
      <c r="C5" s="324" t="s">
        <v>2</v>
      </c>
      <c r="D5" s="327" t="s">
        <v>3</v>
      </c>
      <c r="E5" s="362" t="s">
        <v>4</v>
      </c>
      <c r="F5" s="365" t="s">
        <v>5</v>
      </c>
      <c r="G5" s="298" t="s">
        <v>6</v>
      </c>
      <c r="H5" s="291" t="s">
        <v>60</v>
      </c>
      <c r="I5" s="292"/>
      <c r="J5" s="293"/>
      <c r="K5" s="370" t="s">
        <v>114</v>
      </c>
      <c r="L5" s="371"/>
      <c r="M5" s="371"/>
      <c r="N5" s="288" t="s">
        <v>61</v>
      </c>
      <c r="O5" s="302" t="s">
        <v>42</v>
      </c>
    </row>
    <row r="6" spans="1:19" ht="15" customHeight="1" x14ac:dyDescent="0.25">
      <c r="A6" s="322"/>
      <c r="B6" s="325"/>
      <c r="C6" s="325"/>
      <c r="D6" s="328"/>
      <c r="E6" s="363"/>
      <c r="F6" s="366"/>
      <c r="G6" s="299"/>
      <c r="H6" s="360" t="s">
        <v>67</v>
      </c>
      <c r="I6" s="294" t="s">
        <v>68</v>
      </c>
      <c r="J6" s="296" t="s">
        <v>69</v>
      </c>
      <c r="K6" s="358" t="s">
        <v>3</v>
      </c>
      <c r="L6" s="368"/>
      <c r="M6" s="369"/>
      <c r="N6" s="289"/>
      <c r="O6" s="303"/>
    </row>
    <row r="7" spans="1:19" ht="94.5" customHeight="1" thickBot="1" x14ac:dyDescent="0.3">
      <c r="A7" s="323"/>
      <c r="B7" s="326"/>
      <c r="C7" s="326"/>
      <c r="D7" s="329"/>
      <c r="E7" s="364"/>
      <c r="F7" s="367"/>
      <c r="G7" s="300"/>
      <c r="H7" s="361"/>
      <c r="I7" s="295"/>
      <c r="J7" s="297"/>
      <c r="K7" s="359"/>
      <c r="L7" s="110" t="s">
        <v>43</v>
      </c>
      <c r="M7" s="111" t="s">
        <v>44</v>
      </c>
      <c r="N7" s="290"/>
      <c r="O7" s="304"/>
    </row>
    <row r="8" spans="1:19" ht="21.75" customHeight="1" thickBot="1" x14ac:dyDescent="0.3">
      <c r="A8" s="42" t="s">
        <v>7</v>
      </c>
      <c r="B8" s="319" t="s">
        <v>29</v>
      </c>
      <c r="C8" s="319"/>
      <c r="D8" s="319"/>
      <c r="E8" s="319"/>
      <c r="F8" s="319"/>
      <c r="G8" s="319"/>
      <c r="H8" s="319"/>
      <c r="I8" s="319"/>
      <c r="J8" s="319"/>
      <c r="K8" s="319"/>
      <c r="L8" s="319"/>
      <c r="M8" s="319"/>
      <c r="N8" s="213"/>
      <c r="O8" s="214"/>
      <c r="P8" s="17"/>
      <c r="Q8" s="17"/>
      <c r="R8" s="17"/>
      <c r="S8" s="17"/>
    </row>
    <row r="9" spans="1:19" ht="22.5" customHeight="1" thickBot="1" x14ac:dyDescent="0.3">
      <c r="A9" s="40" t="s">
        <v>7</v>
      </c>
      <c r="B9" s="41" t="s">
        <v>7</v>
      </c>
      <c r="C9" s="320" t="s">
        <v>62</v>
      </c>
      <c r="D9" s="320"/>
      <c r="E9" s="320"/>
      <c r="F9" s="320"/>
      <c r="G9" s="320"/>
      <c r="H9" s="320"/>
      <c r="I9" s="320"/>
      <c r="J9" s="320"/>
      <c r="K9" s="320"/>
      <c r="L9" s="320"/>
      <c r="M9" s="266"/>
      <c r="N9" s="215"/>
      <c r="O9" s="216"/>
      <c r="P9" s="17"/>
      <c r="Q9" s="17"/>
      <c r="R9" s="17"/>
      <c r="S9" s="17"/>
    </row>
    <row r="10" spans="1:19" ht="14.25" customHeight="1" x14ac:dyDescent="0.25">
      <c r="A10" s="330" t="s">
        <v>7</v>
      </c>
      <c r="B10" s="335" t="s">
        <v>7</v>
      </c>
      <c r="C10" s="268" t="s">
        <v>7</v>
      </c>
      <c r="D10" s="353" t="s">
        <v>27</v>
      </c>
      <c r="E10" s="238" t="s">
        <v>21</v>
      </c>
      <c r="F10" s="346" t="s">
        <v>70</v>
      </c>
      <c r="G10" s="29" t="s">
        <v>25</v>
      </c>
      <c r="H10" s="154">
        <v>19.5</v>
      </c>
      <c r="I10" s="161">
        <v>22.7</v>
      </c>
      <c r="J10" s="166">
        <v>21.6</v>
      </c>
      <c r="K10" s="43" t="s">
        <v>31</v>
      </c>
      <c r="L10" s="44"/>
      <c r="M10" s="127"/>
      <c r="N10" s="209" t="s">
        <v>120</v>
      </c>
      <c r="O10" s="225"/>
      <c r="P10" s="17"/>
      <c r="Q10" s="17"/>
      <c r="R10" s="17"/>
      <c r="S10" s="17"/>
    </row>
    <row r="11" spans="1:19" ht="14.25" customHeight="1" thickBot="1" x14ac:dyDescent="0.3">
      <c r="A11" s="331"/>
      <c r="B11" s="372"/>
      <c r="C11" s="376"/>
      <c r="D11" s="354"/>
      <c r="E11" s="356"/>
      <c r="F11" s="357"/>
      <c r="G11" s="30"/>
      <c r="H11" s="155"/>
      <c r="I11" s="162"/>
      <c r="J11" s="167"/>
      <c r="K11" s="45"/>
      <c r="L11" s="196">
        <v>50</v>
      </c>
      <c r="M11" s="197">
        <v>44</v>
      </c>
      <c r="N11" s="228"/>
      <c r="O11" s="229"/>
      <c r="P11" s="18"/>
      <c r="Q11" s="17"/>
      <c r="R11" s="17"/>
      <c r="S11" s="17"/>
    </row>
    <row r="12" spans="1:19" ht="93.6" customHeight="1" thickBot="1" x14ac:dyDescent="0.3">
      <c r="A12" s="332"/>
      <c r="B12" s="336"/>
      <c r="C12" s="270"/>
      <c r="D12" s="355"/>
      <c r="E12" s="239"/>
      <c r="F12" s="347"/>
      <c r="G12" s="31" t="s">
        <v>8</v>
      </c>
      <c r="H12" s="156">
        <f>H10*1</f>
        <v>19.5</v>
      </c>
      <c r="I12" s="160">
        <f t="shared" ref="I12:J12" si="0">I10*1</f>
        <v>22.7</v>
      </c>
      <c r="J12" s="168">
        <f t="shared" si="0"/>
        <v>21.6</v>
      </c>
      <c r="K12" s="81" t="s">
        <v>85</v>
      </c>
      <c r="L12" s="198">
        <v>600</v>
      </c>
      <c r="M12" s="195">
        <v>1150</v>
      </c>
      <c r="N12" s="226"/>
      <c r="O12" s="227"/>
      <c r="P12" s="18"/>
      <c r="Q12" s="17"/>
      <c r="R12" s="17"/>
      <c r="S12" s="17"/>
    </row>
    <row r="13" spans="1:19" ht="19.5" customHeight="1" x14ac:dyDescent="0.25">
      <c r="A13" s="330" t="s">
        <v>7</v>
      </c>
      <c r="B13" s="335" t="s">
        <v>7</v>
      </c>
      <c r="C13" s="268" t="s">
        <v>9</v>
      </c>
      <c r="D13" s="221" t="s">
        <v>28</v>
      </c>
      <c r="E13" s="238" t="s">
        <v>21</v>
      </c>
      <c r="F13" s="346" t="s">
        <v>70</v>
      </c>
      <c r="G13" s="29" t="s">
        <v>25</v>
      </c>
      <c r="H13" s="157">
        <v>0</v>
      </c>
      <c r="I13" s="164">
        <v>0</v>
      </c>
      <c r="J13" s="169">
        <v>0</v>
      </c>
      <c r="K13" s="306" t="s">
        <v>30</v>
      </c>
      <c r="L13" s="95" t="s">
        <v>23</v>
      </c>
      <c r="M13" s="130" t="s">
        <v>23</v>
      </c>
      <c r="N13" s="301" t="s">
        <v>63</v>
      </c>
      <c r="O13" s="225"/>
      <c r="P13" s="18"/>
      <c r="Q13" s="17"/>
      <c r="R13" s="17"/>
      <c r="S13" s="17"/>
    </row>
    <row r="14" spans="1:19" ht="28.2" customHeight="1" thickBot="1" x14ac:dyDescent="0.3">
      <c r="A14" s="332"/>
      <c r="B14" s="336"/>
      <c r="C14" s="270"/>
      <c r="D14" s="222"/>
      <c r="E14" s="239"/>
      <c r="F14" s="347"/>
      <c r="G14" s="31" t="s">
        <v>8</v>
      </c>
      <c r="H14" s="158">
        <f>H13*1</f>
        <v>0</v>
      </c>
      <c r="I14" s="165">
        <f t="shared" ref="I14:J14" si="1">I13*1</f>
        <v>0</v>
      </c>
      <c r="J14" s="170">
        <f t="shared" si="1"/>
        <v>0</v>
      </c>
      <c r="K14" s="307"/>
      <c r="L14" s="96"/>
      <c r="M14" s="131"/>
      <c r="N14" s="226"/>
      <c r="O14" s="227"/>
      <c r="P14" s="18"/>
      <c r="Q14" s="17"/>
      <c r="R14" s="17"/>
      <c r="S14" s="17"/>
    </row>
    <row r="15" spans="1:19" ht="14.25" customHeight="1" x14ac:dyDescent="0.25">
      <c r="A15" s="32" t="s">
        <v>7</v>
      </c>
      <c r="B15" s="33" t="s">
        <v>7</v>
      </c>
      <c r="C15" s="247" t="s">
        <v>19</v>
      </c>
      <c r="D15" s="221" t="s">
        <v>86</v>
      </c>
      <c r="E15" s="238" t="s">
        <v>21</v>
      </c>
      <c r="F15" s="245" t="s">
        <v>70</v>
      </c>
      <c r="G15" s="34" t="s">
        <v>25</v>
      </c>
      <c r="H15" s="159">
        <v>4.4000000000000004</v>
      </c>
      <c r="I15" s="163">
        <v>7.2</v>
      </c>
      <c r="J15" s="171">
        <v>7.1</v>
      </c>
      <c r="K15" s="308" t="s">
        <v>64</v>
      </c>
      <c r="L15" s="152">
        <v>2200</v>
      </c>
      <c r="M15" s="153">
        <v>2700</v>
      </c>
      <c r="N15" s="301" t="s">
        <v>119</v>
      </c>
      <c r="O15" s="225"/>
      <c r="P15" s="18"/>
      <c r="Q15" s="17"/>
      <c r="R15" s="17"/>
      <c r="S15" s="17"/>
    </row>
    <row r="16" spans="1:19" ht="21.6" customHeight="1" thickBot="1" x14ac:dyDescent="0.3">
      <c r="A16" s="38"/>
      <c r="B16" s="39"/>
      <c r="C16" s="248"/>
      <c r="D16" s="222"/>
      <c r="E16" s="239"/>
      <c r="F16" s="246"/>
      <c r="G16" s="31" t="s">
        <v>8</v>
      </c>
      <c r="H16" s="160">
        <f>H15*1</f>
        <v>4.4000000000000004</v>
      </c>
      <c r="I16" s="160">
        <f>I15*1</f>
        <v>7.2</v>
      </c>
      <c r="J16" s="168">
        <f>J15*1</f>
        <v>7.1</v>
      </c>
      <c r="K16" s="309"/>
      <c r="L16" s="46"/>
      <c r="M16" s="128"/>
      <c r="N16" s="226"/>
      <c r="O16" s="227"/>
      <c r="P16" s="18"/>
      <c r="Q16" s="17"/>
      <c r="R16" s="17"/>
      <c r="S16" s="17"/>
    </row>
    <row r="17" spans="1:19" ht="13.2" customHeight="1" thickBot="1" x14ac:dyDescent="0.3">
      <c r="A17" s="47" t="s">
        <v>7</v>
      </c>
      <c r="B17" s="48" t="s">
        <v>7</v>
      </c>
      <c r="C17" s="348" t="s">
        <v>10</v>
      </c>
      <c r="D17" s="349"/>
      <c r="E17" s="349"/>
      <c r="F17" s="349"/>
      <c r="G17" s="350"/>
      <c r="H17" s="49">
        <f>H16+H12+H14</f>
        <v>23.9</v>
      </c>
      <c r="I17" s="49">
        <f>I16+I12+I14</f>
        <v>29.9</v>
      </c>
      <c r="J17" s="49">
        <f>J16+J12+J14</f>
        <v>28.700000000000003</v>
      </c>
      <c r="K17" s="50"/>
      <c r="L17" s="51"/>
      <c r="M17" s="51"/>
      <c r="N17" s="305"/>
      <c r="O17" s="214"/>
      <c r="P17" s="17"/>
      <c r="Q17" s="17"/>
      <c r="R17" s="17"/>
      <c r="S17" s="17"/>
    </row>
    <row r="18" spans="1:19" ht="14.4" customHeight="1" thickBot="1" x14ac:dyDescent="0.3">
      <c r="A18" s="40" t="s">
        <v>7</v>
      </c>
      <c r="B18" s="41" t="s">
        <v>9</v>
      </c>
      <c r="C18" s="313" t="s">
        <v>26</v>
      </c>
      <c r="D18" s="314"/>
      <c r="E18" s="314"/>
      <c r="F18" s="314"/>
      <c r="G18" s="314"/>
      <c r="H18" s="314"/>
      <c r="I18" s="314"/>
      <c r="J18" s="314"/>
      <c r="K18" s="314"/>
      <c r="L18" s="314"/>
      <c r="M18" s="314"/>
      <c r="N18" s="215"/>
      <c r="O18" s="216"/>
      <c r="P18" s="17"/>
      <c r="Q18" s="17"/>
      <c r="R18" s="17"/>
      <c r="S18" s="17"/>
    </row>
    <row r="19" spans="1:19" ht="78" customHeight="1" x14ac:dyDescent="0.25">
      <c r="A19" s="337" t="s">
        <v>7</v>
      </c>
      <c r="B19" s="340" t="s">
        <v>9</v>
      </c>
      <c r="C19" s="268" t="s">
        <v>7</v>
      </c>
      <c r="D19" s="343" t="s">
        <v>32</v>
      </c>
      <c r="E19" s="238" t="s">
        <v>21</v>
      </c>
      <c r="F19" s="333" t="s">
        <v>70</v>
      </c>
      <c r="G19" s="52" t="s">
        <v>25</v>
      </c>
      <c r="H19" s="53">
        <v>8</v>
      </c>
      <c r="I19" s="88">
        <v>10</v>
      </c>
      <c r="J19" s="54">
        <v>10</v>
      </c>
      <c r="K19" s="199" t="s">
        <v>33</v>
      </c>
      <c r="L19" s="97">
        <v>4</v>
      </c>
      <c r="M19" s="132">
        <v>4</v>
      </c>
      <c r="N19" s="209" t="s">
        <v>109</v>
      </c>
      <c r="O19" s="225"/>
      <c r="P19" s="18"/>
      <c r="Q19" s="17"/>
      <c r="R19" s="17"/>
      <c r="S19" s="17"/>
    </row>
    <row r="20" spans="1:19" ht="57.6" customHeight="1" x14ac:dyDescent="0.25">
      <c r="A20" s="338"/>
      <c r="B20" s="341"/>
      <c r="C20" s="269"/>
      <c r="D20" s="344"/>
      <c r="E20" s="317"/>
      <c r="F20" s="334"/>
      <c r="G20" s="59"/>
      <c r="H20" s="60"/>
      <c r="I20" s="89"/>
      <c r="J20" s="61"/>
      <c r="K20" s="200" t="s">
        <v>34</v>
      </c>
      <c r="L20" s="98">
        <v>5</v>
      </c>
      <c r="M20" s="133">
        <v>14</v>
      </c>
      <c r="N20" s="228"/>
      <c r="O20" s="229"/>
      <c r="P20" s="18"/>
      <c r="Q20" s="17"/>
      <c r="R20" s="17"/>
      <c r="S20" s="17"/>
    </row>
    <row r="21" spans="1:19" ht="37.799999999999997" customHeight="1" x14ac:dyDescent="0.25">
      <c r="A21" s="338"/>
      <c r="B21" s="341"/>
      <c r="C21" s="269"/>
      <c r="D21" s="344"/>
      <c r="E21" s="317"/>
      <c r="F21" s="334"/>
      <c r="G21" s="59"/>
      <c r="H21" s="60"/>
      <c r="I21" s="89"/>
      <c r="J21" s="61"/>
      <c r="K21" s="201" t="s">
        <v>22</v>
      </c>
      <c r="L21" s="99">
        <v>4</v>
      </c>
      <c r="M21" s="134">
        <v>12</v>
      </c>
      <c r="N21" s="228"/>
      <c r="O21" s="229"/>
      <c r="P21" s="18"/>
      <c r="Q21" s="17"/>
      <c r="R21" s="17"/>
      <c r="S21" s="17"/>
    </row>
    <row r="22" spans="1:19" ht="69.599999999999994" customHeight="1" x14ac:dyDescent="0.25">
      <c r="A22" s="338"/>
      <c r="B22" s="341"/>
      <c r="C22" s="269"/>
      <c r="D22" s="344"/>
      <c r="E22" s="317"/>
      <c r="F22" s="334"/>
      <c r="G22" s="59"/>
      <c r="H22" s="60"/>
      <c r="I22" s="89"/>
      <c r="J22" s="90"/>
      <c r="K22" s="62" t="s">
        <v>35</v>
      </c>
      <c r="L22" s="98">
        <v>2</v>
      </c>
      <c r="M22" s="133">
        <v>2</v>
      </c>
      <c r="N22" s="228"/>
      <c r="O22" s="229"/>
      <c r="P22" s="18"/>
      <c r="Q22" s="17"/>
      <c r="R22" s="17"/>
      <c r="S22" s="17"/>
    </row>
    <row r="23" spans="1:19" ht="17.399999999999999" customHeight="1" thickBot="1" x14ac:dyDescent="0.3">
      <c r="A23" s="339"/>
      <c r="B23" s="342"/>
      <c r="C23" s="270"/>
      <c r="D23" s="345"/>
      <c r="E23" s="239"/>
      <c r="F23" s="239"/>
      <c r="G23" s="55" t="s">
        <v>8</v>
      </c>
      <c r="H23" s="56">
        <f>H19*1</f>
        <v>8</v>
      </c>
      <c r="I23" s="56">
        <f t="shared" ref="I23:J23" si="2">I19*1</f>
        <v>10</v>
      </c>
      <c r="J23" s="56">
        <f t="shared" si="2"/>
        <v>10</v>
      </c>
      <c r="K23" s="63"/>
      <c r="L23" s="100"/>
      <c r="M23" s="101"/>
      <c r="N23" s="226"/>
      <c r="O23" s="227"/>
      <c r="P23" s="18"/>
      <c r="Q23" s="17"/>
      <c r="R23" s="17"/>
      <c r="S23" s="17"/>
    </row>
    <row r="24" spans="1:19" ht="42.6" customHeight="1" x14ac:dyDescent="0.25">
      <c r="A24" s="337" t="s">
        <v>7</v>
      </c>
      <c r="B24" s="340" t="s">
        <v>9</v>
      </c>
      <c r="C24" s="268" t="s">
        <v>9</v>
      </c>
      <c r="D24" s="343" t="s">
        <v>65</v>
      </c>
      <c r="E24" s="238" t="s">
        <v>21</v>
      </c>
      <c r="F24" s="381" t="s">
        <v>70</v>
      </c>
      <c r="G24" s="52" t="s">
        <v>25</v>
      </c>
      <c r="H24" s="53">
        <v>0</v>
      </c>
      <c r="I24" s="91">
        <v>0</v>
      </c>
      <c r="J24" s="92">
        <v>0</v>
      </c>
      <c r="K24" s="20"/>
      <c r="L24" s="97" t="s">
        <v>23</v>
      </c>
      <c r="M24" s="132" t="s">
        <v>23</v>
      </c>
      <c r="N24" s="209" t="s">
        <v>118</v>
      </c>
      <c r="O24" s="210"/>
      <c r="P24" s="18"/>
      <c r="Q24" s="17"/>
      <c r="R24" s="17"/>
      <c r="S24" s="17"/>
    </row>
    <row r="25" spans="1:19" ht="31.8" customHeight="1" thickBot="1" x14ac:dyDescent="0.3">
      <c r="A25" s="339"/>
      <c r="B25" s="342"/>
      <c r="C25" s="270"/>
      <c r="D25" s="345"/>
      <c r="E25" s="239"/>
      <c r="F25" s="382"/>
      <c r="G25" s="55" t="s">
        <v>8</v>
      </c>
      <c r="H25" s="57">
        <f>H24*1</f>
        <v>0</v>
      </c>
      <c r="I25" s="58">
        <f>SUM(I24:I24)</f>
        <v>0</v>
      </c>
      <c r="J25" s="58">
        <f>SUM(J24:J24)</f>
        <v>0</v>
      </c>
      <c r="K25" s="21"/>
      <c r="L25" s="100"/>
      <c r="M25" s="101"/>
      <c r="N25" s="211"/>
      <c r="O25" s="212"/>
      <c r="P25" s="18"/>
      <c r="Q25" s="17"/>
      <c r="R25" s="17"/>
      <c r="S25" s="17"/>
    </row>
    <row r="26" spans="1:19" ht="12" customHeight="1" thickBot="1" x14ac:dyDescent="0.3">
      <c r="A26" s="64" t="s">
        <v>7</v>
      </c>
      <c r="B26" s="65" t="s">
        <v>9</v>
      </c>
      <c r="C26" s="262" t="s">
        <v>10</v>
      </c>
      <c r="D26" s="263"/>
      <c r="E26" s="264"/>
      <c r="F26" s="264"/>
      <c r="G26" s="265"/>
      <c r="H26" s="66">
        <f>H25+H23</f>
        <v>8</v>
      </c>
      <c r="I26" s="66">
        <f t="shared" ref="I26:J26" si="3">I25+I23</f>
        <v>10</v>
      </c>
      <c r="J26" s="66">
        <f t="shared" si="3"/>
        <v>10</v>
      </c>
      <c r="K26" s="67"/>
      <c r="L26" s="68"/>
      <c r="M26" s="68"/>
      <c r="N26" s="213"/>
      <c r="O26" s="214"/>
      <c r="P26" s="17"/>
      <c r="Q26" s="17"/>
      <c r="R26" s="17"/>
      <c r="S26" s="17"/>
    </row>
    <row r="27" spans="1:19" ht="14.25" customHeight="1" thickBot="1" x14ac:dyDescent="0.3">
      <c r="A27" s="40" t="s">
        <v>7</v>
      </c>
      <c r="B27" s="41" t="s">
        <v>19</v>
      </c>
      <c r="C27" s="266" t="s">
        <v>40</v>
      </c>
      <c r="D27" s="267"/>
      <c r="E27" s="267"/>
      <c r="F27" s="267"/>
      <c r="G27" s="267"/>
      <c r="H27" s="267"/>
      <c r="I27" s="267"/>
      <c r="J27" s="267"/>
      <c r="K27" s="267"/>
      <c r="L27" s="267"/>
      <c r="M27" s="267"/>
      <c r="N27" s="215"/>
      <c r="O27" s="216"/>
      <c r="P27" s="17"/>
      <c r="Q27" s="17"/>
      <c r="R27" s="17"/>
      <c r="S27" s="17"/>
    </row>
    <row r="28" spans="1:19" ht="22.2" customHeight="1" x14ac:dyDescent="0.25">
      <c r="A28" s="32" t="s">
        <v>7</v>
      </c>
      <c r="B28" s="33" t="s">
        <v>19</v>
      </c>
      <c r="C28" s="230" t="s">
        <v>7</v>
      </c>
      <c r="D28" s="221" t="s">
        <v>36</v>
      </c>
      <c r="E28" s="238" t="s">
        <v>21</v>
      </c>
      <c r="F28" s="223" t="s">
        <v>70</v>
      </c>
      <c r="G28" s="379" t="s">
        <v>25</v>
      </c>
      <c r="H28" s="91">
        <v>13</v>
      </c>
      <c r="I28" s="180">
        <v>13</v>
      </c>
      <c r="J28" s="54">
        <v>13</v>
      </c>
      <c r="K28" s="71" t="s">
        <v>87</v>
      </c>
      <c r="L28" s="102" t="s">
        <v>23</v>
      </c>
      <c r="M28" s="135" t="s">
        <v>23</v>
      </c>
      <c r="N28" s="209" t="s">
        <v>113</v>
      </c>
      <c r="O28" s="225"/>
      <c r="P28" s="18"/>
      <c r="Q28" s="17"/>
      <c r="R28" s="17"/>
      <c r="S28" s="17"/>
    </row>
    <row r="29" spans="1:19" ht="20.399999999999999" customHeight="1" x14ac:dyDescent="0.25">
      <c r="A29" s="35"/>
      <c r="B29" s="36"/>
      <c r="C29" s="231"/>
      <c r="D29" s="377"/>
      <c r="E29" s="356"/>
      <c r="F29" s="378"/>
      <c r="G29" s="380"/>
      <c r="H29" s="179"/>
      <c r="I29" s="181"/>
      <c r="J29" s="177"/>
      <c r="K29" s="103"/>
      <c r="L29" s="94"/>
      <c r="M29" s="129"/>
      <c r="N29" s="228"/>
      <c r="O29" s="229"/>
      <c r="P29" s="18"/>
      <c r="Q29" s="17"/>
      <c r="R29" s="17"/>
      <c r="S29" s="17"/>
    </row>
    <row r="30" spans="1:19" ht="30.6" customHeight="1" thickBot="1" x14ac:dyDescent="0.3">
      <c r="A30" s="70"/>
      <c r="B30" s="39"/>
      <c r="C30" s="232"/>
      <c r="D30" s="222"/>
      <c r="E30" s="239"/>
      <c r="F30" s="224"/>
      <c r="G30" s="73" t="s">
        <v>8</v>
      </c>
      <c r="H30" s="105">
        <f>H28*1</f>
        <v>13</v>
      </c>
      <c r="I30" s="182">
        <f t="shared" ref="I30:J30" si="4">I28*1</f>
        <v>13</v>
      </c>
      <c r="J30" s="178">
        <f t="shared" si="4"/>
        <v>13</v>
      </c>
      <c r="K30" s="81"/>
      <c r="L30" s="46"/>
      <c r="M30" s="128"/>
      <c r="N30" s="226"/>
      <c r="O30" s="227"/>
      <c r="P30" s="18"/>
      <c r="Q30" s="17"/>
      <c r="R30" s="17"/>
      <c r="S30" s="17"/>
    </row>
    <row r="31" spans="1:19" ht="43.8" customHeight="1" x14ac:dyDescent="0.25">
      <c r="A31" s="32" t="s">
        <v>7</v>
      </c>
      <c r="B31" s="33" t="s">
        <v>19</v>
      </c>
      <c r="C31" s="230" t="s">
        <v>19</v>
      </c>
      <c r="D31" s="221" t="s">
        <v>37</v>
      </c>
      <c r="E31" s="238" t="s">
        <v>21</v>
      </c>
      <c r="F31" s="223" t="s">
        <v>70</v>
      </c>
      <c r="G31" s="80" t="s">
        <v>25</v>
      </c>
      <c r="H31" s="91">
        <v>31.6</v>
      </c>
      <c r="I31" s="180">
        <v>23.6</v>
      </c>
      <c r="J31" s="54">
        <v>22</v>
      </c>
      <c r="K31" s="172" t="s">
        <v>39</v>
      </c>
      <c r="L31" s="104">
        <v>4</v>
      </c>
      <c r="M31" s="136">
        <v>5</v>
      </c>
      <c r="N31" s="209" t="s">
        <v>117</v>
      </c>
      <c r="O31" s="225"/>
      <c r="P31" s="18"/>
      <c r="Q31" s="17"/>
      <c r="R31" s="17"/>
      <c r="S31" s="17"/>
    </row>
    <row r="32" spans="1:19" ht="30.6" customHeight="1" thickBot="1" x14ac:dyDescent="0.3">
      <c r="A32" s="70"/>
      <c r="B32" s="39"/>
      <c r="C32" s="232"/>
      <c r="D32" s="222"/>
      <c r="E32" s="239"/>
      <c r="F32" s="224"/>
      <c r="G32" s="73" t="s">
        <v>8</v>
      </c>
      <c r="H32" s="105">
        <f>H31*1</f>
        <v>31.6</v>
      </c>
      <c r="I32" s="182">
        <f t="shared" ref="I32:J32" si="5">I31*1</f>
        <v>23.6</v>
      </c>
      <c r="J32" s="178">
        <f t="shared" si="5"/>
        <v>22</v>
      </c>
      <c r="K32" s="82"/>
      <c r="L32" s="46"/>
      <c r="M32" s="128"/>
      <c r="N32" s="226"/>
      <c r="O32" s="227"/>
      <c r="P32" s="18"/>
      <c r="Q32" s="17"/>
      <c r="R32" s="17"/>
      <c r="S32" s="17"/>
    </row>
    <row r="33" spans="1:19" ht="21" customHeight="1" x14ac:dyDescent="0.25">
      <c r="A33" s="32" t="s">
        <v>7</v>
      </c>
      <c r="B33" s="33" t="s">
        <v>19</v>
      </c>
      <c r="C33" s="230" t="s">
        <v>20</v>
      </c>
      <c r="D33" s="217" t="s">
        <v>38</v>
      </c>
      <c r="E33" s="238" t="s">
        <v>21</v>
      </c>
      <c r="F33" s="223" t="s">
        <v>70</v>
      </c>
      <c r="G33" s="87" t="s">
        <v>25</v>
      </c>
      <c r="H33" s="91">
        <v>2.5</v>
      </c>
      <c r="I33" s="180">
        <v>2.5</v>
      </c>
      <c r="J33" s="54">
        <v>2.5</v>
      </c>
      <c r="K33" s="83" t="s">
        <v>41</v>
      </c>
      <c r="L33" s="102">
        <v>1</v>
      </c>
      <c r="M33" s="135">
        <v>1</v>
      </c>
      <c r="N33" s="209" t="s">
        <v>116</v>
      </c>
      <c r="O33" s="225"/>
      <c r="P33" s="18"/>
      <c r="Q33" s="17"/>
      <c r="R33" s="17"/>
      <c r="S33" s="17"/>
    </row>
    <row r="34" spans="1:19" ht="12.6" customHeight="1" thickBot="1" x14ac:dyDescent="0.3">
      <c r="A34" s="70"/>
      <c r="B34" s="39"/>
      <c r="C34" s="232"/>
      <c r="D34" s="218"/>
      <c r="E34" s="239"/>
      <c r="F34" s="224"/>
      <c r="G34" s="73" t="s">
        <v>8</v>
      </c>
      <c r="H34" s="105">
        <f>H33*1</f>
        <v>2.5</v>
      </c>
      <c r="I34" s="182">
        <f t="shared" ref="I34:J34" si="6">I33*1</f>
        <v>2.5</v>
      </c>
      <c r="J34" s="178">
        <f t="shared" si="6"/>
        <v>2.5</v>
      </c>
      <c r="K34" s="81"/>
      <c r="L34" s="46"/>
      <c r="M34" s="128"/>
      <c r="N34" s="226"/>
      <c r="O34" s="227"/>
      <c r="P34" s="18"/>
      <c r="Q34" s="17"/>
      <c r="R34" s="17"/>
      <c r="S34" s="17"/>
    </row>
    <row r="35" spans="1:19" ht="14.25" hidden="1" customHeight="1" thickBot="1" x14ac:dyDescent="0.3">
      <c r="A35" s="22"/>
      <c r="B35" s="19"/>
      <c r="C35" s="25"/>
      <c r="D35" s="26"/>
      <c r="E35" s="27"/>
      <c r="F35" s="28"/>
      <c r="G35" s="23" t="s">
        <v>8</v>
      </c>
      <c r="H35" s="24" t="e">
        <f>#REF!</f>
        <v>#REF!</v>
      </c>
      <c r="I35" s="93" t="e">
        <f>#REF!+#REF!</f>
        <v>#REF!</v>
      </c>
      <c r="J35" s="105" t="e">
        <f>#REF!+#REF!</f>
        <v>#REF!</v>
      </c>
      <c r="K35" s="106"/>
      <c r="L35" s="107"/>
      <c r="M35" s="108"/>
      <c r="N35" s="137"/>
      <c r="O35" s="17"/>
      <c r="P35" s="18"/>
      <c r="Q35" s="17"/>
      <c r="R35" s="17"/>
      <c r="S35" s="17"/>
    </row>
    <row r="36" spans="1:19" ht="14.25" customHeight="1" thickBot="1" x14ac:dyDescent="0.3">
      <c r="A36" s="38" t="s">
        <v>7</v>
      </c>
      <c r="B36" s="74" t="s">
        <v>19</v>
      </c>
      <c r="C36" s="219" t="s">
        <v>10</v>
      </c>
      <c r="D36" s="220"/>
      <c r="E36" s="220"/>
      <c r="F36" s="220"/>
      <c r="G36" s="220"/>
      <c r="H36" s="75">
        <f>H30+H34+H32</f>
        <v>47.1</v>
      </c>
      <c r="I36" s="75">
        <f>I30+I34+I32</f>
        <v>39.1</v>
      </c>
      <c r="J36" s="75">
        <f>J30+J34+J32</f>
        <v>37.5</v>
      </c>
      <c r="K36" s="76"/>
      <c r="L36" s="77"/>
      <c r="M36" s="77"/>
      <c r="N36" s="237"/>
      <c r="O36" s="214"/>
    </row>
    <row r="37" spans="1:19" ht="14.25" customHeight="1" thickBot="1" x14ac:dyDescent="0.3">
      <c r="A37" s="40" t="s">
        <v>7</v>
      </c>
      <c r="B37" s="272" t="s">
        <v>11</v>
      </c>
      <c r="C37" s="273"/>
      <c r="D37" s="273"/>
      <c r="E37" s="273"/>
      <c r="F37" s="273"/>
      <c r="G37" s="273"/>
      <c r="H37" s="78">
        <f>H36+H26+H17</f>
        <v>79</v>
      </c>
      <c r="I37" s="78">
        <f>I36+I26+I17</f>
        <v>79</v>
      </c>
      <c r="J37" s="78">
        <f>J36+J26+J17</f>
        <v>76.2</v>
      </c>
      <c r="K37" s="79"/>
      <c r="L37" s="69"/>
      <c r="M37" s="69"/>
      <c r="N37" s="215"/>
      <c r="O37" s="216"/>
    </row>
    <row r="38" spans="1:19" ht="14.25" customHeight="1" thickBot="1" x14ac:dyDescent="0.3">
      <c r="A38" s="42" t="s">
        <v>9</v>
      </c>
      <c r="B38" s="319" t="s">
        <v>71</v>
      </c>
      <c r="C38" s="319"/>
      <c r="D38" s="319"/>
      <c r="E38" s="319"/>
      <c r="F38" s="319"/>
      <c r="G38" s="319"/>
      <c r="H38" s="319"/>
      <c r="I38" s="319"/>
      <c r="J38" s="319"/>
      <c r="K38" s="319"/>
      <c r="L38" s="319"/>
      <c r="M38" s="319"/>
      <c r="N38" s="213"/>
      <c r="O38" s="214"/>
    </row>
    <row r="39" spans="1:19" ht="14.25" customHeight="1" thickBot="1" x14ac:dyDescent="0.3">
      <c r="A39" s="40" t="s">
        <v>9</v>
      </c>
      <c r="B39" s="41" t="s">
        <v>7</v>
      </c>
      <c r="C39" s="320" t="s">
        <v>72</v>
      </c>
      <c r="D39" s="320"/>
      <c r="E39" s="320"/>
      <c r="F39" s="320"/>
      <c r="G39" s="320"/>
      <c r="H39" s="320"/>
      <c r="I39" s="320"/>
      <c r="J39" s="320"/>
      <c r="K39" s="320"/>
      <c r="L39" s="320"/>
      <c r="M39" s="266"/>
      <c r="N39" s="215"/>
      <c r="O39" s="216"/>
    </row>
    <row r="40" spans="1:19" ht="37.799999999999997" customHeight="1" x14ac:dyDescent="0.25">
      <c r="A40" s="32" t="s">
        <v>9</v>
      </c>
      <c r="B40" s="33" t="s">
        <v>7</v>
      </c>
      <c r="C40" s="230" t="s">
        <v>7</v>
      </c>
      <c r="D40" s="221" t="s">
        <v>73</v>
      </c>
      <c r="E40" s="238" t="s">
        <v>21</v>
      </c>
      <c r="F40" s="223" t="s">
        <v>79</v>
      </c>
      <c r="G40" s="151" t="s">
        <v>25</v>
      </c>
      <c r="H40" s="91">
        <v>2.2999999999999998</v>
      </c>
      <c r="I40" s="180">
        <v>2.8</v>
      </c>
      <c r="J40" s="54">
        <v>2.8</v>
      </c>
      <c r="K40" s="172" t="s">
        <v>76</v>
      </c>
      <c r="L40" s="104" t="s">
        <v>23</v>
      </c>
      <c r="M40" s="136" t="s">
        <v>23</v>
      </c>
      <c r="N40" s="209" t="s">
        <v>111</v>
      </c>
      <c r="O40" s="225"/>
    </row>
    <row r="41" spans="1:19" ht="13.8" customHeight="1" thickBot="1" x14ac:dyDescent="0.3">
      <c r="A41" s="70"/>
      <c r="B41" s="39"/>
      <c r="C41" s="232"/>
      <c r="D41" s="222"/>
      <c r="E41" s="239"/>
      <c r="F41" s="224"/>
      <c r="G41" s="73" t="s">
        <v>8</v>
      </c>
      <c r="H41" s="105">
        <f>H40*1</f>
        <v>2.2999999999999998</v>
      </c>
      <c r="I41" s="182">
        <f t="shared" ref="I41:J41" si="7">I40*1</f>
        <v>2.8</v>
      </c>
      <c r="J41" s="178">
        <f t="shared" si="7"/>
        <v>2.8</v>
      </c>
      <c r="K41" s="82"/>
      <c r="L41" s="46"/>
      <c r="M41" s="128"/>
      <c r="N41" s="226"/>
      <c r="O41" s="227"/>
    </row>
    <row r="42" spans="1:19" ht="43.2" customHeight="1" x14ac:dyDescent="0.25">
      <c r="A42" s="32" t="s">
        <v>9</v>
      </c>
      <c r="B42" s="33" t="s">
        <v>7</v>
      </c>
      <c r="C42" s="230" t="s">
        <v>9</v>
      </c>
      <c r="D42" s="221" t="s">
        <v>74</v>
      </c>
      <c r="E42" s="238" t="s">
        <v>21</v>
      </c>
      <c r="F42" s="223" t="s">
        <v>79</v>
      </c>
      <c r="G42" s="151" t="s">
        <v>25</v>
      </c>
      <c r="H42" s="91">
        <v>2</v>
      </c>
      <c r="I42" s="180">
        <v>1.5</v>
      </c>
      <c r="J42" s="54">
        <v>1.4</v>
      </c>
      <c r="K42" s="172" t="s">
        <v>77</v>
      </c>
      <c r="L42" s="104">
        <v>2</v>
      </c>
      <c r="M42" s="136">
        <v>2</v>
      </c>
      <c r="N42" s="209" t="s">
        <v>110</v>
      </c>
      <c r="O42" s="225"/>
    </row>
    <row r="43" spans="1:19" ht="19.8" customHeight="1" thickBot="1" x14ac:dyDescent="0.3">
      <c r="A43" s="70"/>
      <c r="B43" s="39"/>
      <c r="C43" s="232"/>
      <c r="D43" s="222"/>
      <c r="E43" s="239"/>
      <c r="F43" s="224"/>
      <c r="G43" s="73" t="s">
        <v>8</v>
      </c>
      <c r="H43" s="105">
        <f>H42*1</f>
        <v>2</v>
      </c>
      <c r="I43" s="182">
        <f t="shared" ref="I43:J43" si="8">I42*1</f>
        <v>1.5</v>
      </c>
      <c r="J43" s="178">
        <f t="shared" si="8"/>
        <v>1.4</v>
      </c>
      <c r="K43" s="82"/>
      <c r="L43" s="46"/>
      <c r="M43" s="128"/>
      <c r="N43" s="226"/>
      <c r="O43" s="227"/>
    </row>
    <row r="44" spans="1:19" ht="91.2" customHeight="1" x14ac:dyDescent="0.25">
      <c r="A44" s="32" t="s">
        <v>9</v>
      </c>
      <c r="B44" s="33" t="s">
        <v>7</v>
      </c>
      <c r="C44" s="230" t="s">
        <v>19</v>
      </c>
      <c r="D44" s="221" t="s">
        <v>75</v>
      </c>
      <c r="E44" s="238" t="s">
        <v>21</v>
      </c>
      <c r="F44" s="223" t="s">
        <v>79</v>
      </c>
      <c r="G44" s="151" t="s">
        <v>25</v>
      </c>
      <c r="H44" s="91">
        <v>21.7</v>
      </c>
      <c r="I44" s="180">
        <v>21.7</v>
      </c>
      <c r="J44" s="54">
        <v>21.7</v>
      </c>
      <c r="K44" s="172" t="s">
        <v>78</v>
      </c>
      <c r="L44" s="104" t="s">
        <v>23</v>
      </c>
      <c r="M44" s="136" t="s">
        <v>23</v>
      </c>
      <c r="N44" s="209" t="s">
        <v>112</v>
      </c>
      <c r="O44" s="225"/>
    </row>
    <row r="45" spans="1:19" ht="67.8" customHeight="1" thickBot="1" x14ac:dyDescent="0.3">
      <c r="A45" s="70"/>
      <c r="B45" s="39"/>
      <c r="C45" s="232"/>
      <c r="D45" s="222"/>
      <c r="E45" s="239"/>
      <c r="F45" s="224"/>
      <c r="G45" s="73" t="s">
        <v>8</v>
      </c>
      <c r="H45" s="105">
        <f>H44*1</f>
        <v>21.7</v>
      </c>
      <c r="I45" s="182">
        <f t="shared" ref="I45:J45" si="9">I44*1</f>
        <v>21.7</v>
      </c>
      <c r="J45" s="72">
        <f t="shared" si="9"/>
        <v>21.7</v>
      </c>
      <c r="K45" s="82"/>
      <c r="L45" s="46"/>
      <c r="M45" s="128"/>
      <c r="N45" s="226"/>
      <c r="O45" s="227"/>
    </row>
    <row r="46" spans="1:19" ht="14.25" customHeight="1" thickBot="1" x14ac:dyDescent="0.3">
      <c r="A46" s="38" t="s">
        <v>9</v>
      </c>
      <c r="B46" s="74" t="s">
        <v>7</v>
      </c>
      <c r="C46" s="219" t="s">
        <v>10</v>
      </c>
      <c r="D46" s="220"/>
      <c r="E46" s="220"/>
      <c r="F46" s="220"/>
      <c r="G46" s="220"/>
      <c r="H46" s="75">
        <f>H40+H44+H42</f>
        <v>26</v>
      </c>
      <c r="I46" s="75">
        <f t="shared" ref="I46:J46" si="10">I40+I44+I42</f>
        <v>26</v>
      </c>
      <c r="J46" s="75">
        <f t="shared" si="10"/>
        <v>25.9</v>
      </c>
      <c r="K46" s="76"/>
      <c r="L46" s="77"/>
      <c r="M46" s="77"/>
      <c r="N46" s="310"/>
      <c r="O46" s="214"/>
    </row>
    <row r="47" spans="1:19" ht="14.25" customHeight="1" thickBot="1" x14ac:dyDescent="0.3">
      <c r="A47" s="40" t="s">
        <v>9</v>
      </c>
      <c r="B47" s="41" t="s">
        <v>9</v>
      </c>
      <c r="C47" s="313" t="s">
        <v>80</v>
      </c>
      <c r="D47" s="314"/>
      <c r="E47" s="314"/>
      <c r="F47" s="314"/>
      <c r="G47" s="314"/>
      <c r="H47" s="314"/>
      <c r="I47" s="314"/>
      <c r="J47" s="314"/>
      <c r="K47" s="314"/>
      <c r="L47" s="314"/>
      <c r="M47" s="314"/>
      <c r="N47" s="215"/>
      <c r="O47" s="216"/>
    </row>
    <row r="48" spans="1:19" ht="42" customHeight="1" x14ac:dyDescent="0.25">
      <c r="A48" s="32" t="s">
        <v>9</v>
      </c>
      <c r="B48" s="33" t="s">
        <v>9</v>
      </c>
      <c r="C48" s="230" t="s">
        <v>7</v>
      </c>
      <c r="D48" s="217" t="s">
        <v>81</v>
      </c>
      <c r="E48" s="238" t="s">
        <v>21</v>
      </c>
      <c r="F48" s="223" t="s">
        <v>84</v>
      </c>
      <c r="G48" s="34" t="s">
        <v>25</v>
      </c>
      <c r="H48" s="91">
        <v>596.29999999999995</v>
      </c>
      <c r="I48" s="180">
        <v>596.29999999999995</v>
      </c>
      <c r="J48" s="54">
        <v>596.29999999999995</v>
      </c>
      <c r="K48" s="86" t="s">
        <v>82</v>
      </c>
      <c r="L48" s="104">
        <v>50</v>
      </c>
      <c r="M48" s="176">
        <v>52</v>
      </c>
      <c r="N48" s="209" t="s">
        <v>115</v>
      </c>
      <c r="O48" s="234"/>
    </row>
    <row r="49" spans="1:19" ht="31.2" customHeight="1" thickBot="1" x14ac:dyDescent="0.3">
      <c r="A49" s="35"/>
      <c r="B49" s="36"/>
      <c r="C49" s="315"/>
      <c r="D49" s="316"/>
      <c r="E49" s="317"/>
      <c r="F49" s="233"/>
      <c r="G49" s="37" t="s">
        <v>25</v>
      </c>
      <c r="H49" s="184">
        <v>6.6</v>
      </c>
      <c r="I49" s="185">
        <v>6.6</v>
      </c>
      <c r="J49" s="183">
        <v>6</v>
      </c>
      <c r="K49" s="175" t="s">
        <v>83</v>
      </c>
      <c r="L49" s="173" t="s">
        <v>23</v>
      </c>
      <c r="M49" s="174" t="s">
        <v>23</v>
      </c>
      <c r="N49" s="235"/>
      <c r="O49" s="236"/>
    </row>
    <row r="50" spans="1:19" ht="13.8" thickBot="1" x14ac:dyDescent="0.3">
      <c r="A50" s="70"/>
      <c r="B50" s="39"/>
      <c r="C50" s="232"/>
      <c r="D50" s="218"/>
      <c r="E50" s="239"/>
      <c r="F50" s="224"/>
      <c r="G50" s="73" t="s">
        <v>8</v>
      </c>
      <c r="H50" s="182">
        <f>H48+H49</f>
        <v>602.9</v>
      </c>
      <c r="I50" s="182">
        <f>I48+I49</f>
        <v>602.9</v>
      </c>
      <c r="J50" s="182">
        <f>J48+J49</f>
        <v>602.29999999999995</v>
      </c>
      <c r="K50" s="81"/>
      <c r="L50" s="46"/>
      <c r="M50" s="128"/>
      <c r="N50" s="310"/>
      <c r="O50" s="214"/>
    </row>
    <row r="51" spans="1:19" ht="14.25" customHeight="1" thickBot="1" x14ac:dyDescent="0.3">
      <c r="A51" s="38" t="s">
        <v>9</v>
      </c>
      <c r="B51" s="74" t="s">
        <v>9</v>
      </c>
      <c r="C51" s="219" t="s">
        <v>10</v>
      </c>
      <c r="D51" s="220"/>
      <c r="E51" s="220"/>
      <c r="F51" s="220"/>
      <c r="G51" s="220"/>
      <c r="H51" s="186">
        <f>H50*1</f>
        <v>602.9</v>
      </c>
      <c r="I51" s="186">
        <f>I50*1</f>
        <v>602.9</v>
      </c>
      <c r="J51" s="186">
        <f>J50*1</f>
        <v>602.29999999999995</v>
      </c>
      <c r="K51" s="76"/>
      <c r="L51" s="77"/>
      <c r="M51" s="77"/>
      <c r="N51" s="311"/>
      <c r="O51" s="312"/>
    </row>
    <row r="52" spans="1:19" ht="14.25" customHeight="1" thickBot="1" x14ac:dyDescent="0.3">
      <c r="A52" s="40" t="s">
        <v>9</v>
      </c>
      <c r="B52" s="272" t="s">
        <v>11</v>
      </c>
      <c r="C52" s="273"/>
      <c r="D52" s="273"/>
      <c r="E52" s="273"/>
      <c r="F52" s="273"/>
      <c r="G52" s="273"/>
      <c r="H52" s="78">
        <f>H51+H46</f>
        <v>628.9</v>
      </c>
      <c r="I52" s="78">
        <f>I51+I46</f>
        <v>628.9</v>
      </c>
      <c r="J52" s="78">
        <f>J51+J46</f>
        <v>628.19999999999993</v>
      </c>
      <c r="K52" s="79"/>
      <c r="L52" s="69"/>
      <c r="M52" s="69"/>
      <c r="N52" s="311"/>
      <c r="O52" s="312"/>
    </row>
    <row r="53" spans="1:19" ht="14.25" customHeight="1" thickBot="1" x14ac:dyDescent="0.3">
      <c r="A53" s="84"/>
      <c r="B53" s="318" t="s">
        <v>12</v>
      </c>
      <c r="C53" s="318"/>
      <c r="D53" s="318"/>
      <c r="E53" s="318"/>
      <c r="F53" s="318"/>
      <c r="G53" s="318"/>
      <c r="H53" s="85">
        <f>H52+H37</f>
        <v>707.9</v>
      </c>
      <c r="I53" s="85">
        <f>I52+I37</f>
        <v>707.9</v>
      </c>
      <c r="J53" s="85">
        <f>J52+J37</f>
        <v>704.4</v>
      </c>
      <c r="K53" s="283"/>
      <c r="L53" s="284"/>
      <c r="M53" s="284"/>
      <c r="N53" s="215"/>
      <c r="O53" s="216"/>
      <c r="P53" s="17"/>
      <c r="Q53" s="17"/>
      <c r="R53" s="17"/>
      <c r="S53" s="17"/>
    </row>
    <row r="54" spans="1:19" ht="14.25" customHeight="1" x14ac:dyDescent="0.25">
      <c r="A54" s="13"/>
      <c r="B54" s="14"/>
      <c r="C54" s="14"/>
      <c r="D54" s="14"/>
      <c r="E54" s="14"/>
      <c r="F54" s="14"/>
      <c r="G54" s="14"/>
      <c r="H54" s="15"/>
      <c r="I54" s="15"/>
      <c r="J54" s="15"/>
      <c r="K54" s="16"/>
      <c r="L54" s="16"/>
      <c r="M54" s="16"/>
    </row>
    <row r="56" spans="1:19" ht="17.25" customHeight="1" x14ac:dyDescent="0.25">
      <c r="C56" s="9"/>
      <c r="D56" s="243" t="s">
        <v>13</v>
      </c>
      <c r="E56" s="244"/>
      <c r="F56" s="244"/>
      <c r="G56" s="244"/>
      <c r="H56" s="244"/>
      <c r="I56" s="244"/>
      <c r="J56" s="244"/>
    </row>
    <row r="58" spans="1:19" ht="16.2" thickBot="1" x14ac:dyDescent="0.3">
      <c r="C58" s="112"/>
      <c r="D58" s="112"/>
      <c r="E58" s="112"/>
      <c r="F58" s="243"/>
      <c r="G58" s="271"/>
      <c r="H58" s="271"/>
      <c r="I58" s="271"/>
      <c r="J58" s="271"/>
    </row>
    <row r="59" spans="1:19" ht="51.6" thickBot="1" x14ac:dyDescent="0.3">
      <c r="C59" s="280" t="s">
        <v>14</v>
      </c>
      <c r="D59" s="281"/>
      <c r="E59" s="281"/>
      <c r="F59" s="281"/>
      <c r="G59" s="282"/>
      <c r="H59" s="113" t="s">
        <v>67</v>
      </c>
      <c r="I59" s="208" t="s">
        <v>68</v>
      </c>
      <c r="J59" s="114" t="s">
        <v>69</v>
      </c>
    </row>
    <row r="60" spans="1:19" ht="13.8" thickBot="1" x14ac:dyDescent="0.3">
      <c r="C60" s="285" t="s">
        <v>15</v>
      </c>
      <c r="D60" s="286"/>
      <c r="E60" s="286"/>
      <c r="F60" s="286"/>
      <c r="G60" s="287"/>
      <c r="H60" s="115">
        <f>H61+H62+H63+H64</f>
        <v>707.9</v>
      </c>
      <c r="I60" s="116">
        <f t="shared" ref="I60:J60" si="11">I61+I62+I63+I64</f>
        <v>707.9</v>
      </c>
      <c r="J60" s="202">
        <f t="shared" si="11"/>
        <v>704.4</v>
      </c>
      <c r="K60" s="7"/>
      <c r="L60" s="7"/>
      <c r="M60" s="7"/>
      <c r="O60" s="7"/>
      <c r="P60" s="7"/>
    </row>
    <row r="61" spans="1:19" ht="13.2" x14ac:dyDescent="0.25">
      <c r="C61" s="258" t="s">
        <v>45</v>
      </c>
      <c r="D61" s="259"/>
      <c r="E61" s="259"/>
      <c r="F61" s="259"/>
      <c r="G61" s="260"/>
      <c r="H61" s="117">
        <v>707.9</v>
      </c>
      <c r="I61" s="118">
        <v>707.9</v>
      </c>
      <c r="J61" s="203">
        <v>704.4</v>
      </c>
      <c r="N61" s="7"/>
    </row>
    <row r="62" spans="1:19" ht="13.2" x14ac:dyDescent="0.25">
      <c r="C62" s="252" t="s">
        <v>46</v>
      </c>
      <c r="D62" s="253"/>
      <c r="E62" s="253"/>
      <c r="F62" s="253"/>
      <c r="G62" s="254"/>
      <c r="H62" s="119"/>
      <c r="I62" s="120"/>
      <c r="J62" s="204"/>
    </row>
    <row r="63" spans="1:19" ht="13.2" x14ac:dyDescent="0.25">
      <c r="C63" s="255" t="s">
        <v>47</v>
      </c>
      <c r="D63" s="256"/>
      <c r="E63" s="256"/>
      <c r="F63" s="256"/>
      <c r="G63" s="257"/>
      <c r="H63" s="119"/>
      <c r="I63" s="120"/>
      <c r="J63" s="204"/>
    </row>
    <row r="64" spans="1:19" ht="13.8" thickBot="1" x14ac:dyDescent="0.3">
      <c r="C64" s="252" t="s">
        <v>48</v>
      </c>
      <c r="D64" s="253"/>
      <c r="E64" s="253"/>
      <c r="F64" s="253"/>
      <c r="G64" s="254"/>
      <c r="H64" s="121"/>
      <c r="I64" s="122"/>
      <c r="J64" s="205"/>
    </row>
    <row r="65" spans="3:10" ht="13.8" thickBot="1" x14ac:dyDescent="0.3">
      <c r="C65" s="285" t="s">
        <v>16</v>
      </c>
      <c r="D65" s="286"/>
      <c r="E65" s="286"/>
      <c r="F65" s="286"/>
      <c r="G65" s="287"/>
      <c r="H65" s="123">
        <f>H66+H67+H68+H69</f>
        <v>0</v>
      </c>
      <c r="I65" s="124">
        <f t="shared" ref="I65:J65" si="12">I66+I67+I68+I69</f>
        <v>0</v>
      </c>
      <c r="J65" s="206">
        <f t="shared" si="12"/>
        <v>0</v>
      </c>
    </row>
    <row r="66" spans="3:10" ht="13.2" x14ac:dyDescent="0.25">
      <c r="C66" s="274" t="s">
        <v>49</v>
      </c>
      <c r="D66" s="275"/>
      <c r="E66" s="275"/>
      <c r="F66" s="275"/>
      <c r="G66" s="276"/>
      <c r="H66" s="117"/>
      <c r="I66" s="118"/>
      <c r="J66" s="203"/>
    </row>
    <row r="67" spans="3:10" ht="13.2" x14ac:dyDescent="0.25">
      <c r="C67" s="277" t="s">
        <v>50</v>
      </c>
      <c r="D67" s="278"/>
      <c r="E67" s="278"/>
      <c r="F67" s="278"/>
      <c r="G67" s="279"/>
      <c r="H67" s="119"/>
      <c r="I67" s="120"/>
      <c r="J67" s="204"/>
    </row>
    <row r="68" spans="3:10" ht="13.2" x14ac:dyDescent="0.25">
      <c r="C68" s="249" t="s">
        <v>51</v>
      </c>
      <c r="D68" s="250"/>
      <c r="E68" s="250"/>
      <c r="F68" s="250"/>
      <c r="G68" s="251"/>
      <c r="H68" s="119"/>
      <c r="I68" s="120"/>
      <c r="J68" s="204"/>
    </row>
    <row r="69" spans="3:10" ht="13.8" thickBot="1" x14ac:dyDescent="0.3">
      <c r="C69" s="255" t="s">
        <v>52</v>
      </c>
      <c r="D69" s="256"/>
      <c r="E69" s="256"/>
      <c r="F69" s="256"/>
      <c r="G69" s="261"/>
      <c r="H69" s="121"/>
      <c r="I69" s="122"/>
      <c r="J69" s="205"/>
    </row>
    <row r="70" spans="3:10" ht="13.8" thickBot="1" x14ac:dyDescent="0.3">
      <c r="C70" s="240" t="s">
        <v>17</v>
      </c>
      <c r="D70" s="241"/>
      <c r="E70" s="241"/>
      <c r="F70" s="241"/>
      <c r="G70" s="242"/>
      <c r="H70" s="125">
        <f>H65+H60</f>
        <v>707.9</v>
      </c>
      <c r="I70" s="126">
        <f t="shared" ref="I70:J70" si="13">I65+I60</f>
        <v>707.9</v>
      </c>
      <c r="J70" s="207">
        <f t="shared" si="13"/>
        <v>704.4</v>
      </c>
    </row>
  </sheetData>
  <mergeCells count="127">
    <mergeCell ref="A24:A25"/>
    <mergeCell ref="D28:D30"/>
    <mergeCell ref="E28:E30"/>
    <mergeCell ref="F28:F30"/>
    <mergeCell ref="G28:G29"/>
    <mergeCell ref="F31:F32"/>
    <mergeCell ref="F33:F34"/>
    <mergeCell ref="C33:C34"/>
    <mergeCell ref="F24:F25"/>
    <mergeCell ref="E24:E25"/>
    <mergeCell ref="C24:C25"/>
    <mergeCell ref="D24:D25"/>
    <mergeCell ref="E33:E34"/>
    <mergeCell ref="D31:D32"/>
    <mergeCell ref="E31:E32"/>
    <mergeCell ref="B24:B25"/>
    <mergeCell ref="I1:M1"/>
    <mergeCell ref="D10:D12"/>
    <mergeCell ref="E10:E12"/>
    <mergeCell ref="F10:F12"/>
    <mergeCell ref="K6:K7"/>
    <mergeCell ref="H6:H7"/>
    <mergeCell ref="B8:M8"/>
    <mergeCell ref="C9:M9"/>
    <mergeCell ref="E5:E7"/>
    <mergeCell ref="F5:F7"/>
    <mergeCell ref="L6:M6"/>
    <mergeCell ref="K5:M5"/>
    <mergeCell ref="B10:B12"/>
    <mergeCell ref="D3:I3"/>
    <mergeCell ref="C10:C12"/>
    <mergeCell ref="D2:O2"/>
    <mergeCell ref="C65:G65"/>
    <mergeCell ref="C31:C32"/>
    <mergeCell ref="B53:G53"/>
    <mergeCell ref="B37:G37"/>
    <mergeCell ref="B38:M38"/>
    <mergeCell ref="C39:M39"/>
    <mergeCell ref="E40:E41"/>
    <mergeCell ref="A5:A7"/>
    <mergeCell ref="B5:B7"/>
    <mergeCell ref="C5:C7"/>
    <mergeCell ref="D5:D7"/>
    <mergeCell ref="A10:A12"/>
    <mergeCell ref="A13:A14"/>
    <mergeCell ref="F19:F23"/>
    <mergeCell ref="B13:B14"/>
    <mergeCell ref="A19:A23"/>
    <mergeCell ref="E19:E23"/>
    <mergeCell ref="B19:B23"/>
    <mergeCell ref="D19:D23"/>
    <mergeCell ref="C18:M18"/>
    <mergeCell ref="C13:C14"/>
    <mergeCell ref="E13:E14"/>
    <mergeCell ref="F13:F14"/>
    <mergeCell ref="C17:G17"/>
    <mergeCell ref="C60:G60"/>
    <mergeCell ref="N5:N7"/>
    <mergeCell ref="H5:J5"/>
    <mergeCell ref="I6:I7"/>
    <mergeCell ref="J6:J7"/>
    <mergeCell ref="G5:G7"/>
    <mergeCell ref="N10:O12"/>
    <mergeCell ref="N13:O14"/>
    <mergeCell ref="N19:O23"/>
    <mergeCell ref="O5:O7"/>
    <mergeCell ref="N8:O9"/>
    <mergeCell ref="N17:O18"/>
    <mergeCell ref="K13:K14"/>
    <mergeCell ref="K15:K16"/>
    <mergeCell ref="N15:O16"/>
    <mergeCell ref="D13:D14"/>
    <mergeCell ref="N50:O53"/>
    <mergeCell ref="N46:O47"/>
    <mergeCell ref="N44:O45"/>
    <mergeCell ref="C47:M47"/>
    <mergeCell ref="C51:G51"/>
    <mergeCell ref="C48:C50"/>
    <mergeCell ref="D48:D50"/>
    <mergeCell ref="E48:E50"/>
    <mergeCell ref="C70:G70"/>
    <mergeCell ref="D56:J56"/>
    <mergeCell ref="E15:E16"/>
    <mergeCell ref="F15:F16"/>
    <mergeCell ref="C15:C16"/>
    <mergeCell ref="D15:D16"/>
    <mergeCell ref="C68:G68"/>
    <mergeCell ref="C64:G64"/>
    <mergeCell ref="C63:G63"/>
    <mergeCell ref="C62:G62"/>
    <mergeCell ref="C61:G61"/>
    <mergeCell ref="C69:G69"/>
    <mergeCell ref="C26:G26"/>
    <mergeCell ref="C27:M27"/>
    <mergeCell ref="C19:C23"/>
    <mergeCell ref="F58:J58"/>
    <mergeCell ref="B52:G52"/>
    <mergeCell ref="C40:C41"/>
    <mergeCell ref="C66:G66"/>
    <mergeCell ref="C67:G67"/>
    <mergeCell ref="C59:G59"/>
    <mergeCell ref="K53:M53"/>
    <mergeCell ref="E44:E45"/>
    <mergeCell ref="F44:F45"/>
    <mergeCell ref="F48:F50"/>
    <mergeCell ref="C46:G46"/>
    <mergeCell ref="C44:C45"/>
    <mergeCell ref="D44:D45"/>
    <mergeCell ref="N48:O49"/>
    <mergeCell ref="N36:O37"/>
    <mergeCell ref="N40:O41"/>
    <mergeCell ref="C42:C43"/>
    <mergeCell ref="D42:D43"/>
    <mergeCell ref="E42:E43"/>
    <mergeCell ref="F42:F43"/>
    <mergeCell ref="N42:O43"/>
    <mergeCell ref="N24:O25"/>
    <mergeCell ref="N26:O27"/>
    <mergeCell ref="D33:D34"/>
    <mergeCell ref="C36:G36"/>
    <mergeCell ref="D40:D41"/>
    <mergeCell ref="F40:F41"/>
    <mergeCell ref="N38:O39"/>
    <mergeCell ref="N31:O32"/>
    <mergeCell ref="N33:O34"/>
    <mergeCell ref="N28:O30"/>
    <mergeCell ref="C28:C30"/>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7"/>
  <sheetViews>
    <sheetView workbookViewId="0">
      <selection activeCell="L10" sqref="L10"/>
    </sheetView>
  </sheetViews>
  <sheetFormatPr defaultRowHeight="13.2" x14ac:dyDescent="0.25"/>
  <sheetData>
    <row r="2" spans="2:10" ht="15.6" x14ac:dyDescent="0.3">
      <c r="B2" s="384" t="s">
        <v>121</v>
      </c>
      <c r="C2" s="385"/>
      <c r="D2" s="385"/>
      <c r="E2" s="385"/>
      <c r="F2" s="385"/>
      <c r="G2" s="385"/>
      <c r="H2" s="385"/>
      <c r="I2" s="385"/>
      <c r="J2" s="138"/>
    </row>
    <row r="3" spans="2:10" ht="9" customHeight="1" x14ac:dyDescent="0.3">
      <c r="B3" s="384" t="s">
        <v>57</v>
      </c>
      <c r="C3" s="385"/>
      <c r="D3" s="385"/>
      <c r="E3" s="385"/>
      <c r="F3" s="385"/>
      <c r="G3" s="385"/>
      <c r="H3" s="385"/>
      <c r="I3" s="385"/>
      <c r="J3" s="138"/>
    </row>
    <row r="4" spans="2:10" ht="13.5" customHeight="1" x14ac:dyDescent="0.3">
      <c r="B4" s="385"/>
      <c r="C4" s="385"/>
      <c r="D4" s="385"/>
      <c r="E4" s="385"/>
      <c r="F4" s="385"/>
      <c r="G4" s="385"/>
      <c r="H4" s="385"/>
      <c r="I4" s="385"/>
      <c r="J4" s="138"/>
    </row>
    <row r="5" spans="2:10" ht="15.6" x14ac:dyDescent="0.3">
      <c r="B5" s="384" t="s">
        <v>53</v>
      </c>
      <c r="C5" s="384"/>
      <c r="D5" s="384"/>
      <c r="E5" s="384"/>
      <c r="F5" s="384"/>
      <c r="G5" s="384"/>
      <c r="H5" s="384"/>
      <c r="I5" s="139"/>
    </row>
    <row r="6" spans="2:10" ht="15.6" x14ac:dyDescent="0.3">
      <c r="B6" s="138"/>
      <c r="C6" s="138"/>
      <c r="D6" s="138"/>
      <c r="E6" s="138"/>
      <c r="F6" s="138"/>
      <c r="G6" s="138"/>
      <c r="H6" s="138"/>
      <c r="I6" s="139"/>
    </row>
    <row r="7" spans="2:10" ht="15.6" x14ac:dyDescent="0.3">
      <c r="B7" s="140" t="s">
        <v>124</v>
      </c>
      <c r="C7" s="140"/>
      <c r="D7" s="140"/>
      <c r="E7" s="140"/>
      <c r="F7" s="140"/>
      <c r="G7" s="140"/>
      <c r="H7" s="140"/>
      <c r="I7" s="140"/>
      <c r="J7" s="140"/>
    </row>
    <row r="8" spans="2:10" ht="15.6" x14ac:dyDescent="0.3">
      <c r="B8" s="386" t="s">
        <v>58</v>
      </c>
      <c r="C8" s="387"/>
      <c r="D8" s="141">
        <v>12</v>
      </c>
      <c r="E8" s="142"/>
      <c r="F8" s="140" t="s">
        <v>123</v>
      </c>
      <c r="G8" s="140"/>
      <c r="H8" s="140"/>
      <c r="I8" s="140"/>
      <c r="J8" s="140"/>
    </row>
    <row r="9" spans="2:10" ht="15.6" x14ac:dyDescent="0.3">
      <c r="B9" s="140"/>
      <c r="C9" s="142"/>
      <c r="D9" s="141"/>
      <c r="E9" s="143"/>
      <c r="F9" s="383"/>
      <c r="G9" s="383"/>
      <c r="H9" s="383"/>
      <c r="I9" s="383"/>
      <c r="J9" s="383"/>
    </row>
    <row r="10" spans="2:10" ht="15.6" x14ac:dyDescent="0.3">
      <c r="C10" s="142"/>
      <c r="D10" s="141"/>
      <c r="E10" s="143"/>
      <c r="F10" s="383"/>
      <c r="G10" s="383"/>
      <c r="H10" s="383"/>
      <c r="I10" s="383"/>
      <c r="J10" s="383"/>
    </row>
    <row r="11" spans="2:10" ht="15.6" x14ac:dyDescent="0.3">
      <c r="C11" s="388" t="s">
        <v>122</v>
      </c>
      <c r="D11" s="388"/>
      <c r="E11" s="388"/>
      <c r="F11" s="388"/>
      <c r="G11" s="388"/>
    </row>
    <row r="30" spans="2:9" ht="15.6" x14ac:dyDescent="0.3">
      <c r="B30" s="138"/>
      <c r="C30" s="138"/>
      <c r="D30" s="138"/>
      <c r="E30" s="138"/>
      <c r="F30" s="138"/>
      <c r="G30" s="138"/>
      <c r="H30" s="138"/>
      <c r="I30" s="139"/>
    </row>
    <row r="31" spans="2:9" ht="15.6" x14ac:dyDescent="0.3">
      <c r="B31" s="138"/>
      <c r="C31" s="138"/>
      <c r="D31" s="138"/>
      <c r="E31" s="138"/>
      <c r="F31" s="138"/>
      <c r="G31" s="138"/>
      <c r="H31" s="138"/>
      <c r="I31" s="139"/>
    </row>
    <row r="32" spans="2:9" ht="15.6" x14ac:dyDescent="0.3">
      <c r="B32" s="138"/>
      <c r="C32" s="138"/>
      <c r="D32" s="138"/>
      <c r="E32" s="138"/>
      <c r="F32" s="138"/>
      <c r="G32" s="138"/>
      <c r="H32" s="138"/>
      <c r="I32" s="139"/>
    </row>
    <row r="34" spans="2:10" ht="38.25" customHeight="1" x14ac:dyDescent="0.25">
      <c r="B34" s="389" t="s">
        <v>54</v>
      </c>
      <c r="C34" s="389"/>
      <c r="D34" s="389"/>
      <c r="E34" s="389"/>
      <c r="F34" s="389"/>
      <c r="G34" s="389"/>
      <c r="H34" s="389"/>
      <c r="I34" s="389"/>
      <c r="J34" s="144"/>
    </row>
    <row r="35" spans="2:10" ht="33.75" customHeight="1" x14ac:dyDescent="0.25">
      <c r="B35" s="390" t="s">
        <v>55</v>
      </c>
      <c r="C35" s="390"/>
      <c r="D35" s="390"/>
      <c r="E35" s="390"/>
      <c r="F35" s="390"/>
      <c r="G35" s="390"/>
      <c r="H35" s="390"/>
      <c r="I35" s="390"/>
      <c r="J35" s="145"/>
    </row>
    <row r="36" spans="2:10" ht="32.25" customHeight="1" x14ac:dyDescent="0.25">
      <c r="B36" s="391" t="s">
        <v>59</v>
      </c>
      <c r="C36" s="391"/>
      <c r="D36" s="391"/>
      <c r="E36" s="391"/>
      <c r="F36" s="391"/>
      <c r="G36" s="391"/>
      <c r="H36" s="391"/>
      <c r="I36" s="391"/>
      <c r="J36" s="146"/>
    </row>
    <row r="37" spans="2:10" ht="33" customHeight="1" x14ac:dyDescent="0.25">
      <c r="B37" s="391" t="s">
        <v>56</v>
      </c>
      <c r="C37" s="392"/>
      <c r="D37" s="392"/>
      <c r="E37" s="392"/>
      <c r="F37" s="392"/>
      <c r="G37" s="392"/>
      <c r="H37" s="392"/>
      <c r="I37" s="392"/>
      <c r="J37" s="146"/>
    </row>
  </sheetData>
  <mergeCells count="11">
    <mergeCell ref="C11:G11"/>
    <mergeCell ref="B34:I34"/>
    <mergeCell ref="B35:I35"/>
    <mergeCell ref="B36:I36"/>
    <mergeCell ref="B37:I37"/>
    <mergeCell ref="F10:J10"/>
    <mergeCell ref="B2:I2"/>
    <mergeCell ref="B3:I4"/>
    <mergeCell ref="B5:H5"/>
    <mergeCell ref="B8:C8"/>
    <mergeCell ref="F9:J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D11" sqref="D11"/>
    </sheetView>
  </sheetViews>
  <sheetFormatPr defaultRowHeight="13.2" x14ac:dyDescent="0.25"/>
  <cols>
    <col min="2" max="2" width="14.88671875" customWidth="1"/>
    <col min="3" max="3" width="43.5546875" customWidth="1"/>
  </cols>
  <sheetData>
    <row r="2" spans="2:3" ht="13.8" thickBot="1" x14ac:dyDescent="0.3">
      <c r="C2" t="s">
        <v>18</v>
      </c>
    </row>
    <row r="3" spans="2:3" ht="31.8" thickBot="1" x14ac:dyDescent="0.3">
      <c r="B3" s="187" t="s">
        <v>88</v>
      </c>
      <c r="C3" s="188" t="s">
        <v>89</v>
      </c>
    </row>
    <row r="4" spans="2:3" ht="15.6" x14ac:dyDescent="0.25">
      <c r="B4" s="189">
        <v>0</v>
      </c>
      <c r="C4" s="190" t="s">
        <v>90</v>
      </c>
    </row>
    <row r="5" spans="2:3" ht="15.6" x14ac:dyDescent="0.25">
      <c r="B5" s="191">
        <v>1</v>
      </c>
      <c r="C5" s="192" t="s">
        <v>91</v>
      </c>
    </row>
    <row r="6" spans="2:3" ht="15.6" x14ac:dyDescent="0.25">
      <c r="B6" s="191">
        <v>2</v>
      </c>
      <c r="C6" s="192" t="s">
        <v>92</v>
      </c>
    </row>
    <row r="7" spans="2:3" ht="15.6" x14ac:dyDescent="0.25">
      <c r="B7" s="191">
        <v>3</v>
      </c>
      <c r="C7" s="192" t="s">
        <v>93</v>
      </c>
    </row>
    <row r="8" spans="2:3" ht="15.6" x14ac:dyDescent="0.25">
      <c r="B8" s="191">
        <v>4</v>
      </c>
      <c r="C8" s="192" t="s">
        <v>94</v>
      </c>
    </row>
    <row r="9" spans="2:3" ht="15.6" x14ac:dyDescent="0.25">
      <c r="B9" s="191">
        <v>5</v>
      </c>
      <c r="C9" s="192" t="s">
        <v>95</v>
      </c>
    </row>
    <row r="10" spans="2:3" ht="15.6" x14ac:dyDescent="0.25">
      <c r="B10" s="191">
        <v>6</v>
      </c>
      <c r="C10" s="192" t="s">
        <v>96</v>
      </c>
    </row>
    <row r="11" spans="2:3" ht="15.6" x14ac:dyDescent="0.25">
      <c r="B11" s="191">
        <v>7</v>
      </c>
      <c r="C11" s="192" t="s">
        <v>97</v>
      </c>
    </row>
    <row r="12" spans="2:3" ht="15.6" x14ac:dyDescent="0.25">
      <c r="B12" s="191">
        <v>8</v>
      </c>
      <c r="C12" s="192" t="s">
        <v>98</v>
      </c>
    </row>
    <row r="13" spans="2:3" ht="15.6" x14ac:dyDescent="0.25">
      <c r="B13" s="191">
        <v>9</v>
      </c>
      <c r="C13" s="192" t="s">
        <v>99</v>
      </c>
    </row>
    <row r="14" spans="2:3" ht="15.6" x14ac:dyDescent="0.25">
      <c r="B14" s="191">
        <v>10</v>
      </c>
      <c r="C14" s="192" t="s">
        <v>100</v>
      </c>
    </row>
    <row r="15" spans="2:3" ht="31.2" x14ac:dyDescent="0.25">
      <c r="B15" s="191">
        <v>11</v>
      </c>
      <c r="C15" s="192" t="s">
        <v>101</v>
      </c>
    </row>
    <row r="16" spans="2:3" ht="15.6" x14ac:dyDescent="0.25">
      <c r="B16" s="191">
        <v>12</v>
      </c>
      <c r="C16" s="192" t="s">
        <v>102</v>
      </c>
    </row>
    <row r="17" spans="2:3" ht="15.6" x14ac:dyDescent="0.25">
      <c r="B17" s="191">
        <v>13</v>
      </c>
      <c r="C17" s="192" t="s">
        <v>103</v>
      </c>
    </row>
    <row r="18" spans="2:3" ht="15.6" x14ac:dyDescent="0.25">
      <c r="B18" s="191">
        <v>14</v>
      </c>
      <c r="C18" s="192" t="s">
        <v>104</v>
      </c>
    </row>
    <row r="19" spans="2:3" ht="15.6" x14ac:dyDescent="0.25">
      <c r="B19" s="191">
        <v>15</v>
      </c>
      <c r="C19" s="192" t="s">
        <v>105</v>
      </c>
    </row>
    <row r="20" spans="2:3" ht="15.6" x14ac:dyDescent="0.25">
      <c r="B20" s="191">
        <v>16</v>
      </c>
      <c r="C20" s="192" t="s">
        <v>106</v>
      </c>
    </row>
    <row r="21" spans="2:3" ht="15.6" x14ac:dyDescent="0.25">
      <c r="B21" s="191">
        <v>17</v>
      </c>
      <c r="C21" s="192" t="s">
        <v>107</v>
      </c>
    </row>
    <row r="22" spans="2:3" ht="16.2" thickBot="1" x14ac:dyDescent="0.3">
      <c r="B22" s="193">
        <v>18</v>
      </c>
      <c r="C22" s="194" t="s">
        <v>108</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Priemonių suvestinė</vt:lpstr>
      <vt:lpstr>Ataskaita</vt:lpstr>
      <vt:lpstr>Priemoniu vykdytoju kodai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Irma Gritėnienė</dc:creator>
  <cp:lastModifiedBy>Asta Puodžiūnienė</cp:lastModifiedBy>
  <cp:lastPrinted>2017-03-13T07:43:30Z</cp:lastPrinted>
  <dcterms:created xsi:type="dcterms:W3CDTF">1996-10-14T23:33:28Z</dcterms:created>
  <dcterms:modified xsi:type="dcterms:W3CDTF">2017-03-14T14:18:33Z</dcterms:modified>
</cp:coreProperties>
</file>