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 Ataskaitos (Veiklos planas ir programos)\"/>
    </mc:Choice>
  </mc:AlternateContent>
  <bookViews>
    <workbookView xWindow="0" yWindow="0" windowWidth="23040" windowHeight="8808"/>
  </bookViews>
  <sheets>
    <sheet name="Priemonių suvestinė" sheetId="2" r:id="rId1"/>
    <sheet name="Ataskaita" sheetId="4" r:id="rId2"/>
    <sheet name="Priemoniu vykdytoju kodai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I37" i="2" l="1"/>
  <c r="J37" i="2"/>
  <c r="H37" i="2"/>
  <c r="I40" i="2"/>
  <c r="J40" i="2"/>
  <c r="H40" i="2"/>
  <c r="I26" i="2" l="1"/>
  <c r="J26" i="2"/>
  <c r="H26" i="2"/>
  <c r="J27" i="2" l="1"/>
  <c r="J21" i="2" l="1"/>
  <c r="I21" i="2"/>
  <c r="H21" i="2"/>
  <c r="J43" i="2" l="1"/>
  <c r="H43" i="2"/>
  <c r="I43" i="2"/>
  <c r="I27" i="2"/>
  <c r="H27" i="2"/>
  <c r="H31" i="2"/>
  <c r="H32" i="2" s="1"/>
  <c r="H19" i="2"/>
  <c r="H16" i="2"/>
  <c r="H14" i="2"/>
  <c r="I14" i="2"/>
  <c r="I16" i="2"/>
  <c r="I19" i="2"/>
  <c r="I11" i="2"/>
  <c r="J14" i="2"/>
  <c r="J16" i="2"/>
  <c r="J19" i="2"/>
  <c r="J11" i="2"/>
  <c r="I31" i="2"/>
  <c r="I32" i="2" s="1"/>
  <c r="J31" i="2"/>
  <c r="J32" i="2" s="1"/>
  <c r="I22" i="2" l="1"/>
  <c r="I33" i="2" s="1"/>
  <c r="J22" i="2"/>
  <c r="J33" i="2" s="1"/>
  <c r="H22" i="2"/>
  <c r="H33" i="2" l="1"/>
</calcChain>
</file>

<file path=xl/sharedStrings.xml><?xml version="1.0" encoding="utf-8"?>
<sst xmlns="http://schemas.openxmlformats.org/spreadsheetml/2006/main" count="163" uniqueCount="105">
  <si>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</si>
  <si>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</si>
  <si>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</si>
  <si>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</si>
  <si>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</si>
  <si>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</si>
  <si>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</si>
  <si>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</si>
  <si>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</si>
  <si>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</si>
  <si>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</si>
  <si>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</si>
  <si>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</si>
  <si>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</si>
  <si>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</si>
  <si>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</si>
  <si>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</si>
  <si>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</si>
  <si>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</si>
  <si>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</si>
  <si>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</si>
  <si>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</si>
  <si>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</si>
  <si>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</si>
  <si>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</si>
  <si>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</si>
  <si>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</si>
  <si>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</si>
  <si>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03</t>
  </si>
  <si>
    <t>04</t>
  </si>
  <si>
    <t>SB</t>
  </si>
  <si>
    <t>0</t>
  </si>
  <si>
    <t>05</t>
  </si>
  <si>
    <t>288724610</t>
  </si>
  <si>
    <t>+</t>
  </si>
  <si>
    <t>EKONOMINĖS PLĖTROS IR UŽIMTUMO SKATINIMO PROGRAMA (05)</t>
  </si>
  <si>
    <t>Teikti miesto įmonėms nekilnojamojo turto ir žemės nuomos mokesčių lengvatas už darbo vietų sukūrimą (ir išlaikymą)</t>
  </si>
  <si>
    <t>Teikti nemokamą informaciją, konsultacijas asmenims, norintiems pradėti verslą</t>
  </si>
  <si>
    <t>Suteiktų lengvatų skaičius įmonėms</t>
  </si>
  <si>
    <t>SVV įmonėms išpirktas parodoms skirtas plotas (SVV įmonių skaičius)</t>
  </si>
  <si>
    <t>Didinti bedarbių užimtumą, padėti greičiau integruotis į darbo rinką ieškantiems darbo asmenims, sudaryti jiems  galimybes susirasti nuolatinį darbą.</t>
  </si>
  <si>
    <t>Užtikrinti viešųjų darbų organizavimą ir kontrolę.</t>
  </si>
  <si>
    <t>Viešųjų darbų programos priemonių įgyvendinimas</t>
  </si>
  <si>
    <t>SB(VB)</t>
  </si>
  <si>
    <t>Įsteigtas prizas inovatyviausiai įmonei</t>
  </si>
  <si>
    <t>06</t>
  </si>
  <si>
    <t>07</t>
  </si>
  <si>
    <t>Suteiktų paslaugų trukmė (val.)</t>
  </si>
  <si>
    <t>Paslaugos gavėjų skaičius (vnt.)</t>
  </si>
  <si>
    <t>Sudaryti palankias sąlygas smulkiojo ir vidutinio verslo plėtrai</t>
  </si>
  <si>
    <t>Organizuoti Panevėžio inovatyviausios įmonės išrinkimą</t>
  </si>
  <si>
    <t>Gerinti bendrą verslui aplinką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</si>
  <si>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</si>
  <si>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</si>
  <si>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</si>
  <si>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</si>
  <si>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</si>
  <si>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</si>
  <si>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VYKDYMO ATASKAITA</t>
  </si>
  <si>
    <t>Faktiškai įvykdyta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</si>
  <si>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</si>
  <si>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</si>
  <si>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</si>
  <si>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EKONOMINĖS PLĖTROS IR UŽIMTUMO SKATINIMO PROGRAMOS (05)</t>
  </si>
  <si>
    <t>(pagal planą arba geriau).</t>
  </si>
  <si>
    <t>Sporto skyrius</t>
  </si>
  <si>
    <t>Asignavimai (tūkst. Eur)</t>
  </si>
  <si>
    <t>Informacija apie pasiektus rezultatus, duomenys apie programai skirtų asignavimų panaudojimo tikslingumą</t>
  </si>
  <si>
    <t xml:space="preserve">Sukurti verslui ir investicijoms palankią aplinką </t>
  </si>
  <si>
    <t>Sudaryti palankias sąlygas inovatyviam verslui plėtotis Panevėžyje</t>
  </si>
  <si>
    <t>Iš dalies finansuoti SVV įmonėms dalyvavimo parodoje „Expo Aukštaitija“ išlaidas</t>
  </si>
  <si>
    <t>Plėtoti Panevėžio pramonės parką (Laisvąją ekonominę zoną)</t>
  </si>
  <si>
    <t>2) priemonė laikoma iš dalies įvykdyta, jei pasiekta mažiau vertinimo kriterijų reikšmių, nei planuota ataskaitiniais metais;</t>
  </si>
  <si>
    <t xml:space="preserve">PRITARTA
Panevėžio miesto savivaldybės tarybos 
2017 m. kovo  d. sprendimu Nr. </t>
  </si>
  <si>
    <t>2016 m. asignavimų patvirtintas planas</t>
  </si>
  <si>
    <t>2016 m. asignavimų patikslintas planas</t>
  </si>
  <si>
    <t>2016 m. panaudotos lėšos (kasinės išlaidos)</t>
  </si>
  <si>
    <t>E. plėtros skyrius</t>
  </si>
  <si>
    <t>Komunikacijos skyrius</t>
  </si>
  <si>
    <t>Miesto infrastruktūros skyrius</t>
  </si>
  <si>
    <t>Miesto plėtros skyrius</t>
  </si>
  <si>
    <t>Socialinių reikalų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</si>
  <si>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</si>
  <si>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</si>
  <si>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</si>
  <si>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</si>
  <si>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Vidaus administravimo skyrius</t>
  </si>
  <si>
    <t>Esant poreikiui kompensuoti nuostolius bendrovėms (paslaugų teikimo mastui ir kainoms išlaikyti), kurių akcininkė yra Panevėžio miesto savivaldybė</t>
  </si>
  <si>
    <t>Apdraustas Panevėžio pramonės parkas</t>
  </si>
  <si>
    <t>8</t>
  </si>
  <si>
    <t>0;8;11</t>
  </si>
  <si>
    <t>Įsteigtas prizas 2016 m. inovatyviausiai Panevėžio miesto įmonei (UAB „IOCO Packaging“)</t>
  </si>
  <si>
    <t>16</t>
  </si>
  <si>
    <t xml:space="preserve">2016 m. nebuvo kreiptasi dėl lengvatų teikimo </t>
  </si>
  <si>
    <t>Smulkiojo ir vidutinio verslo skatinimo priemonėms 2016 m. skirta 6,0 tūkst. Eur. 2016 m. 16 įmonių išpirktas plotas parodoje „EXPO Aukštaitija“</t>
  </si>
  <si>
    <t>166 gyventojams suteikta 180 val. konsultacijų verslo pradžios klausimais</t>
  </si>
  <si>
    <t>10 tūkst.Eur UAB Panevėžio pirtis nuostoliams kompensuoti, 272 tūkst.Eur UAB Panevėžio autobusų parkas nuostoliams kompesnsuoti</t>
  </si>
  <si>
    <t>Įdarbinta bedarbių (sk.)</t>
  </si>
  <si>
    <r>
      <t>2016 m. viešiesiems darbams atlikti iš Savivaldybės biudžeto skirta 154 tūkst. Eur (</t>
    </r>
    <r>
      <rPr>
        <sz val="9"/>
        <rFont val="Times New Roman"/>
        <family val="1"/>
      </rPr>
      <t>kartu su administravimu</t>
    </r>
    <r>
      <rPr>
        <sz val="9"/>
        <rFont val="Times New Roman"/>
        <family val="1"/>
        <charset val="186"/>
      </rPr>
      <t>). Programoje dalyvavo 55 įmonės, įstaigos ir organizacijos, kurios įdarbino 399 teritorinės darbo biržos siųstus asmenis.</t>
    </r>
  </si>
  <si>
    <t>Vertinimo kriterijus</t>
  </si>
  <si>
    <t xml:space="preserve">2016 M. PANEVĖŽIO MIESTO SAVIVALDYBĖS </t>
  </si>
  <si>
    <r>
      <rPr>
        <b/>
        <sz val="12"/>
        <rFont val="Times New Roman"/>
        <family val="1"/>
        <charset val="186"/>
      </rPr>
      <t xml:space="preserve">Iš 2016 m. </t>
    </r>
    <r>
      <rPr>
        <sz val="12"/>
        <rFont val="Times New Roman"/>
        <family val="1"/>
        <charset val="186"/>
      </rPr>
      <t xml:space="preserve">planuotų įvykdyti 7 priemonių  (kurioms patvirtinti / skirti asignavimai): </t>
    </r>
  </si>
  <si>
    <t>2016 m.  programos Nr. 05 įvykdymas</t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</si>
  <si>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</si>
  <si>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PANEVĖŽIO MIESTO SAVIVALDYBĖS 2016 -2018 METŲ VEIKLOS PLANO ĮGYVENDINIMO 2016 METAIS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</si>
</sst>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7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theme="4"/>
      <name val="Times New Roman"/>
      <family val="1"/>
    </font>
    <font>
      <sz val="8"/>
      <color theme="4"/>
      <name val="Times New Roman"/>
      <family val="1"/>
      <charset val="186"/>
    </font>
    <font>
      <b/>
      <sz val="12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62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4"/>
      <name val="Times New Roman"/>
      <family val="1"/>
    </font>
    <font>
      <b/>
      <sz val="10"/>
      <color theme="4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1" fillId="0" borderId="0"/>
  </cellStyleXfs>
  <cellXfs count="28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0" fontId="10" fillId="0" borderId="27" xfId="0" applyFont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10" fillId="0" borderId="17" xfId="0" applyFont="1" applyBorder="1" applyAlignment="1">
      <alignment horizontal="center" vertical="top" wrapText="1"/>
    </xf>
    <xf numFmtId="0" fontId="9" fillId="0" borderId="25" xfId="0" applyFont="1" applyBorder="1" applyAlignment="1">
      <alignment vertical="top" wrapText="1"/>
    </xf>
    <xf numFmtId="0" fontId="10" fillId="0" borderId="28" xfId="0" applyFont="1" applyBorder="1" applyAlignment="1">
      <alignment horizontal="center" vertical="top" wrapText="1"/>
    </xf>
    <xf numFmtId="0" fontId="9" fillId="0" borderId="23" xfId="0" applyFont="1" applyBorder="1" applyAlignment="1">
      <alignment vertical="top" wrapText="1"/>
    </xf>
    <xf numFmtId="49" fontId="6" fillId="2" borderId="29" xfId="0" applyNumberFormat="1" applyFont="1" applyFill="1" applyBorder="1" applyAlignment="1">
      <alignment horizontal="center" vertical="top"/>
    </xf>
    <xf numFmtId="49" fontId="6" fillId="2" borderId="36" xfId="0" applyNumberFormat="1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43" xfId="0" applyFont="1" applyBorder="1" applyAlignment="1">
      <alignment horizontal="center" vertical="center" textRotation="90"/>
    </xf>
    <xf numFmtId="0" fontId="6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18" fillId="0" borderId="0" xfId="0" applyFont="1" applyAlignment="1">
      <alignment vertical="top"/>
    </xf>
    <xf numFmtId="0" fontId="2" fillId="0" borderId="29" xfId="0" applyFont="1" applyBorder="1" applyAlignment="1">
      <alignment horizontal="center" vertical="center" wrapText="1"/>
    </xf>
    <xf numFmtId="164" fontId="19" fillId="0" borderId="21" xfId="0" applyNumberFormat="1" applyFont="1" applyBorder="1" applyAlignment="1">
      <alignment horizontal="center" vertical="center"/>
    </xf>
    <xf numFmtId="164" fontId="19" fillId="0" borderId="27" xfId="0" applyNumberFormat="1" applyFont="1" applyBorder="1" applyAlignment="1">
      <alignment horizontal="center" vertical="center"/>
    </xf>
    <xf numFmtId="164" fontId="20" fillId="0" borderId="51" xfId="0" applyNumberFormat="1" applyFont="1" applyBorder="1" applyAlignment="1">
      <alignment horizontal="center" vertical="top"/>
    </xf>
    <xf numFmtId="164" fontId="20" fillId="0" borderId="47" xfId="0" applyNumberFormat="1" applyFont="1" applyBorder="1" applyAlignment="1">
      <alignment horizontal="center" vertical="top"/>
    </xf>
    <xf numFmtId="164" fontId="20" fillId="0" borderId="35" xfId="0" applyNumberFormat="1" applyFont="1" applyBorder="1" applyAlignment="1">
      <alignment horizontal="center" vertical="top"/>
    </xf>
    <xf numFmtId="164" fontId="20" fillId="0" borderId="53" xfId="0" applyNumberFormat="1" applyFont="1" applyBorder="1" applyAlignment="1">
      <alignment horizontal="center" vertical="top"/>
    </xf>
    <xf numFmtId="164" fontId="19" fillId="7" borderId="21" xfId="0" applyNumberFormat="1" applyFont="1" applyFill="1" applyBorder="1" applyAlignment="1">
      <alignment horizontal="center" vertical="top"/>
    </xf>
    <xf numFmtId="164" fontId="19" fillId="7" borderId="27" xfId="0" applyNumberFormat="1" applyFont="1" applyFill="1" applyBorder="1" applyAlignment="1">
      <alignment horizontal="center" vertical="top"/>
    </xf>
    <xf numFmtId="164" fontId="19" fillId="5" borderId="21" xfId="0" applyNumberFormat="1" applyFont="1" applyFill="1" applyBorder="1" applyAlignment="1">
      <alignment horizontal="center" vertical="top"/>
    </xf>
    <xf numFmtId="164" fontId="19" fillId="5" borderId="27" xfId="0" applyNumberFormat="1" applyFont="1" applyFill="1" applyBorder="1" applyAlignment="1">
      <alignment horizontal="center" vertical="top"/>
    </xf>
    <xf numFmtId="0" fontId="16" fillId="0" borderId="22" xfId="0" applyFont="1" applyBorder="1" applyAlignment="1">
      <alignment horizontal="left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6" fillId="2" borderId="59" xfId="0" applyNumberFormat="1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center" vertical="top"/>
    </xf>
    <xf numFmtId="164" fontId="5" fillId="4" borderId="12" xfId="0" applyNumberFormat="1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/>
    </xf>
    <xf numFmtId="164" fontId="5" fillId="4" borderId="0" xfId="0" applyNumberFormat="1" applyFont="1" applyFill="1" applyBorder="1" applyAlignment="1">
      <alignment horizontal="center" vertical="top"/>
    </xf>
    <xf numFmtId="164" fontId="5" fillId="0" borderId="17" xfId="0" applyNumberFormat="1" applyFont="1" applyFill="1" applyBorder="1" applyAlignment="1">
      <alignment horizontal="center" vertical="top"/>
    </xf>
    <xf numFmtId="9" fontId="5" fillId="0" borderId="14" xfId="0" applyNumberFormat="1" applyFont="1" applyFill="1" applyBorder="1" applyAlignment="1">
      <alignment horizontal="center" vertical="top"/>
    </xf>
    <xf numFmtId="9" fontId="5" fillId="0" borderId="61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5" borderId="19" xfId="0" applyNumberFormat="1" applyFont="1" applyFill="1" applyBorder="1" applyAlignment="1">
      <alignment horizontal="center" vertical="top"/>
    </xf>
    <xf numFmtId="164" fontId="4" fillId="5" borderId="20" xfId="0" applyNumberFormat="1" applyFont="1" applyFill="1" applyBorder="1" applyAlignment="1">
      <alignment horizontal="center" vertical="top"/>
    </xf>
    <xf numFmtId="9" fontId="5" fillId="0" borderId="38" xfId="0" applyNumberFormat="1" applyFont="1" applyFill="1" applyBorder="1" applyAlignment="1">
      <alignment horizontal="center" vertical="top"/>
    </xf>
    <xf numFmtId="9" fontId="5" fillId="0" borderId="66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top"/>
    </xf>
    <xf numFmtId="0" fontId="5" fillId="0" borderId="38" xfId="0" applyNumberFormat="1" applyFont="1" applyFill="1" applyBorder="1" applyAlignment="1">
      <alignment horizontal="center" vertical="top"/>
    </xf>
    <xf numFmtId="49" fontId="4" fillId="2" borderId="30" xfId="0" applyNumberFormat="1" applyFont="1" applyFill="1" applyBorder="1" applyAlignment="1">
      <alignment horizontal="center" vertical="top"/>
    </xf>
    <xf numFmtId="49" fontId="4" fillId="2" borderId="38" xfId="0" applyNumberFormat="1" applyFont="1" applyFill="1" applyBorder="1" applyAlignment="1">
      <alignment horizontal="center" vertical="top"/>
    </xf>
    <xf numFmtId="1" fontId="5" fillId="0" borderId="30" xfId="0" applyNumberFormat="1" applyFont="1" applyFill="1" applyBorder="1" applyAlignment="1">
      <alignment horizontal="center" vertical="top"/>
    </xf>
    <xf numFmtId="49" fontId="5" fillId="0" borderId="44" xfId="0" applyNumberFormat="1" applyFont="1" applyFill="1" applyBorder="1" applyAlignment="1">
      <alignment horizontal="center" vertical="top"/>
    </xf>
    <xf numFmtId="164" fontId="4" fillId="5" borderId="2" xfId="0" applyNumberFormat="1" applyFont="1" applyFill="1" applyBorder="1" applyAlignment="1">
      <alignment horizontal="center" vertical="top"/>
    </xf>
    <xf numFmtId="9" fontId="22" fillId="0" borderId="38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49" fontId="24" fillId="3" borderId="5" xfId="0" applyNumberFormat="1" applyFont="1" applyFill="1" applyBorder="1" applyAlignment="1">
      <alignment horizontal="center" vertical="top"/>
    </xf>
    <xf numFmtId="0" fontId="5" fillId="3" borderId="22" xfId="0" applyFont="1" applyFill="1" applyBorder="1" applyAlignment="1">
      <alignment vertical="top" wrapText="1"/>
    </xf>
    <xf numFmtId="0" fontId="5" fillId="3" borderId="22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top"/>
    </xf>
    <xf numFmtId="164" fontId="4" fillId="6" borderId="70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45" xfId="0" applyFont="1" applyBorder="1" applyAlignment="1">
      <alignment horizontal="center" vertical="top" wrapText="1"/>
    </xf>
    <xf numFmtId="0" fontId="9" fillId="0" borderId="40" xfId="0" applyFont="1" applyBorder="1" applyAlignment="1">
      <alignment vertical="top" wrapText="1"/>
    </xf>
    <xf numFmtId="0" fontId="26" fillId="0" borderId="0" xfId="0" applyFont="1"/>
    <xf numFmtId="0" fontId="25" fillId="0" borderId="46" xfId="0" applyNumberFormat="1" applyFont="1" applyFill="1" applyBorder="1" applyAlignment="1">
      <alignment horizontal="center" vertical="top"/>
    </xf>
    <xf numFmtId="0" fontId="25" fillId="0" borderId="61" xfId="0" applyNumberFormat="1" applyFont="1" applyFill="1" applyBorder="1" applyAlignment="1">
      <alignment horizontal="center" vertical="top"/>
    </xf>
    <xf numFmtId="0" fontId="25" fillId="0" borderId="66" xfId="0" applyNumberFormat="1" applyFont="1" applyFill="1" applyBorder="1" applyAlignment="1">
      <alignment horizontal="center" vertical="top"/>
    </xf>
    <xf numFmtId="0" fontId="25" fillId="0" borderId="8" xfId="0" applyNumberFormat="1" applyFont="1" applyFill="1" applyBorder="1" applyAlignment="1">
      <alignment horizontal="center" vertical="top"/>
    </xf>
    <xf numFmtId="0" fontId="25" fillId="0" borderId="14" xfId="0" applyNumberFormat="1" applyFont="1" applyFill="1" applyBorder="1" applyAlignment="1">
      <alignment horizontal="center" vertical="top"/>
    </xf>
    <xf numFmtId="0" fontId="4" fillId="5" borderId="64" xfId="0" applyFont="1" applyFill="1" applyBorder="1" applyAlignment="1">
      <alignment horizontal="center" vertical="top"/>
    </xf>
    <xf numFmtId="49" fontId="4" fillId="3" borderId="44" xfId="0" applyNumberFormat="1" applyFont="1" applyFill="1" applyBorder="1" applyAlignment="1">
      <alignment horizontal="center" vertical="top"/>
    </xf>
    <xf numFmtId="0" fontId="2" fillId="0" borderId="45" xfId="0" applyFont="1" applyFill="1" applyBorder="1" applyAlignment="1">
      <alignment horizontal="center" vertical="center" wrapText="1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top"/>
    </xf>
    <xf numFmtId="0" fontId="25" fillId="0" borderId="9" xfId="0" applyFont="1" applyFill="1" applyBorder="1" applyAlignment="1">
      <alignment horizontal="center" vertical="top" wrapText="1"/>
    </xf>
    <xf numFmtId="0" fontId="25" fillId="0" borderId="46" xfId="0" applyFont="1" applyFill="1" applyBorder="1" applyAlignment="1">
      <alignment horizontal="center" vertical="top" wrapText="1"/>
    </xf>
    <xf numFmtId="0" fontId="25" fillId="0" borderId="24" xfId="0" applyFont="1" applyFill="1" applyBorder="1" applyAlignment="1">
      <alignment horizontal="center" vertical="top"/>
    </xf>
    <xf numFmtId="0" fontId="6" fillId="5" borderId="26" xfId="0" applyFont="1" applyFill="1" applyBorder="1" applyAlignment="1">
      <alignment horizontal="center" vertical="top"/>
    </xf>
    <xf numFmtId="0" fontId="25" fillId="0" borderId="25" xfId="0" applyFont="1" applyFill="1" applyBorder="1" applyAlignment="1">
      <alignment horizontal="center" vertical="top"/>
    </xf>
    <xf numFmtId="49" fontId="4" fillId="3" borderId="66" xfId="0" applyNumberFormat="1" applyFont="1" applyFill="1" applyBorder="1" applyAlignment="1">
      <alignment horizontal="center" vertical="top"/>
    </xf>
    <xf numFmtId="164" fontId="5" fillId="4" borderId="33" xfId="0" applyNumberFormat="1" applyFont="1" applyFill="1" applyBorder="1" applyAlignment="1">
      <alignment horizontal="center" vertical="top"/>
    </xf>
    <xf numFmtId="164" fontId="4" fillId="3" borderId="21" xfId="0" applyNumberFormat="1" applyFont="1" applyFill="1" applyBorder="1" applyAlignment="1">
      <alignment horizontal="center" vertical="top"/>
    </xf>
    <xf numFmtId="164" fontId="4" fillId="6" borderId="6" xfId="0" applyNumberFormat="1" applyFont="1" applyFill="1" applyBorder="1" applyAlignment="1">
      <alignment horizontal="center" vertical="top"/>
    </xf>
    <xf numFmtId="164" fontId="5" fillId="4" borderId="7" xfId="0" applyNumberFormat="1" applyFont="1" applyFill="1" applyBorder="1" applyAlignment="1">
      <alignment horizontal="left" vertical="top" wrapText="1"/>
    </xf>
    <xf numFmtId="164" fontId="5" fillId="0" borderId="50" xfId="0" applyNumberFormat="1" applyFont="1" applyFill="1" applyBorder="1" applyAlignment="1">
      <alignment horizontal="left" vertical="center" wrapText="1"/>
    </xf>
    <xf numFmtId="164" fontId="4" fillId="3" borderId="27" xfId="0" applyNumberFormat="1" applyFont="1" applyFill="1" applyBorder="1" applyAlignment="1">
      <alignment horizontal="center" vertical="top"/>
    </xf>
    <xf numFmtId="164" fontId="4" fillId="6" borderId="27" xfId="0" applyNumberFormat="1" applyFont="1" applyFill="1" applyBorder="1" applyAlignment="1">
      <alignment horizontal="center" vertical="top"/>
    </xf>
    <xf numFmtId="0" fontId="5" fillId="0" borderId="1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49" fontId="7" fillId="0" borderId="13" xfId="0" applyNumberFormat="1" applyFont="1" applyBorder="1" applyAlignment="1">
      <alignment horizontal="center" vertical="top"/>
    </xf>
    <xf numFmtId="49" fontId="7" fillId="0" borderId="20" xfId="0" applyNumberFormat="1" applyFont="1" applyBorder="1" applyAlignment="1">
      <alignment horizontal="center" vertical="top"/>
    </xf>
    <xf numFmtId="0" fontId="5" fillId="0" borderId="58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49" fontId="5" fillId="0" borderId="31" xfId="0" applyNumberFormat="1" applyFont="1" applyFill="1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/>
    </xf>
    <xf numFmtId="0" fontId="5" fillId="0" borderId="71" xfId="0" applyFont="1" applyFill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5" fillId="0" borderId="63" xfId="0" applyFont="1" applyBorder="1" applyAlignment="1">
      <alignment horizontal="center" vertical="center" textRotation="90" wrapText="1"/>
    </xf>
    <xf numFmtId="0" fontId="8" fillId="0" borderId="59" xfId="0" applyFont="1" applyBorder="1"/>
    <xf numFmtId="0" fontId="5" fillId="0" borderId="56" xfId="0" applyFont="1" applyFill="1" applyBorder="1" applyAlignment="1">
      <alignment horizontal="center" vertical="center" textRotation="90" wrapText="1"/>
    </xf>
    <xf numFmtId="0" fontId="8" fillId="0" borderId="38" xfId="0" applyFont="1" applyBorder="1"/>
    <xf numFmtId="0" fontId="5" fillId="0" borderId="6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6" fillId="0" borderId="0" xfId="0" applyNumberFormat="1" applyFont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textRotation="90" wrapText="1"/>
    </xf>
    <xf numFmtId="0" fontId="8" fillId="0" borderId="39" xfId="0" applyFont="1" applyBorder="1"/>
    <xf numFmtId="0" fontId="5" fillId="0" borderId="3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" fillId="0" borderId="45" xfId="0" applyNumberFormat="1" applyFont="1" applyBorder="1" applyAlignment="1">
      <alignment horizontal="center" vertical="center" textRotation="90" wrapText="1"/>
    </xf>
    <xf numFmtId="0" fontId="2" fillId="0" borderId="17" xfId="0" applyNumberFormat="1" applyFont="1" applyBorder="1" applyAlignment="1">
      <alignment horizontal="center" vertical="center" textRotation="90" wrapText="1"/>
    </xf>
    <xf numFmtId="0" fontId="2" fillId="0" borderId="28" xfId="0" applyNumberFormat="1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49" fontId="6" fillId="2" borderId="33" xfId="0" applyNumberFormat="1" applyFont="1" applyFill="1" applyBorder="1" applyAlignment="1">
      <alignment horizontal="center" vertical="top"/>
    </xf>
    <xf numFmtId="49" fontId="6" fillId="2" borderId="34" xfId="0" applyNumberFormat="1" applyFont="1" applyFill="1" applyBorder="1" applyAlignment="1">
      <alignment horizontal="center" vertical="top"/>
    </xf>
    <xf numFmtId="49" fontId="6" fillId="2" borderId="42" xfId="0" applyNumberFormat="1" applyFont="1" applyFill="1" applyBorder="1" applyAlignment="1">
      <alignment horizontal="center" vertical="top"/>
    </xf>
    <xf numFmtId="49" fontId="4" fillId="3" borderId="8" xfId="0" applyNumberFormat="1" applyFont="1" applyFill="1" applyBorder="1" applyAlignment="1">
      <alignment horizontal="center" vertical="top"/>
    </xf>
    <xf numFmtId="49" fontId="4" fillId="3" borderId="14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4" fillId="0" borderId="46" xfId="0" applyNumberFormat="1" applyFont="1" applyBorder="1" applyAlignment="1">
      <alignment horizontal="center" vertical="top"/>
    </xf>
    <xf numFmtId="49" fontId="4" fillId="0" borderId="61" xfId="0" applyNumberFormat="1" applyFont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/>
    </xf>
    <xf numFmtId="0" fontId="22" fillId="0" borderId="58" xfId="0" applyFont="1" applyFill="1" applyBorder="1" applyAlignment="1">
      <alignment horizontal="left" vertical="top" wrapText="1"/>
    </xf>
    <xf numFmtId="0" fontId="22" fillId="0" borderId="59" xfId="0" applyFont="1" applyFill="1" applyBorder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4" fillId="3" borderId="4" xfId="0" applyNumberFormat="1" applyFont="1" applyFill="1" applyBorder="1" applyAlignment="1">
      <alignment horizontal="right" vertical="top"/>
    </xf>
    <xf numFmtId="49" fontId="4" fillId="3" borderId="62" xfId="0" applyNumberFormat="1" applyFont="1" applyFill="1" applyBorder="1" applyAlignment="1">
      <alignment horizontal="right" vertical="top"/>
    </xf>
    <xf numFmtId="49" fontId="4" fillId="3" borderId="5" xfId="0" applyNumberFormat="1" applyFont="1" applyFill="1" applyBorder="1" applyAlignment="1">
      <alignment horizontal="left" vertical="top"/>
    </xf>
    <xf numFmtId="49" fontId="4" fillId="3" borderId="6" xfId="0" applyNumberFormat="1" applyFont="1" applyFill="1" applyBorder="1" applyAlignment="1">
      <alignment horizontal="left" vertical="top"/>
    </xf>
    <xf numFmtId="49" fontId="4" fillId="3" borderId="69" xfId="0" applyNumberFormat="1" applyFont="1" applyFill="1" applyBorder="1" applyAlignment="1">
      <alignment horizontal="left" vertical="top"/>
    </xf>
    <xf numFmtId="0" fontId="5" fillId="0" borderId="58" xfId="0" applyFont="1" applyFill="1" applyBorder="1" applyAlignment="1">
      <alignment horizontal="left" vertical="top" wrapText="1"/>
    </xf>
    <xf numFmtId="0" fontId="5" fillId="0" borderId="59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vertical="top" wrapText="1"/>
    </xf>
    <xf numFmtId="0" fontId="5" fillId="0" borderId="61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49" fontId="6" fillId="2" borderId="58" xfId="0" applyNumberFormat="1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center" vertical="top"/>
    </xf>
    <xf numFmtId="49" fontId="4" fillId="3" borderId="44" xfId="0" applyNumberFormat="1" applyFont="1" applyFill="1" applyBorder="1" applyAlignment="1">
      <alignment horizontal="center" vertical="top"/>
    </xf>
    <xf numFmtId="49" fontId="4" fillId="3" borderId="61" xfId="0" applyNumberFormat="1" applyFont="1" applyFill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46" xfId="0" applyFont="1" applyFill="1" applyBorder="1" applyAlignment="1">
      <alignment vertical="top" wrapText="1"/>
    </xf>
    <xf numFmtId="0" fontId="5" fillId="0" borderId="43" xfId="0" applyFont="1" applyFill="1" applyBorder="1" applyAlignment="1">
      <alignment vertical="top" wrapText="1"/>
    </xf>
    <xf numFmtId="1" fontId="5" fillId="0" borderId="30" xfId="0" applyNumberFormat="1" applyFont="1" applyFill="1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4" fillId="2" borderId="22" xfId="0" applyFont="1" applyFill="1" applyBorder="1" applyAlignment="1">
      <alignment horizontal="left" vertical="top"/>
    </xf>
    <xf numFmtId="0" fontId="5" fillId="0" borderId="40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4" fillId="0" borderId="21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9" fontId="4" fillId="0" borderId="68" xfId="0" applyNumberFormat="1" applyFont="1" applyBorder="1" applyAlignment="1">
      <alignment horizontal="center" vertical="top"/>
    </xf>
    <xf numFmtId="49" fontId="4" fillId="0" borderId="15" xfId="0" applyNumberFormat="1" applyFont="1" applyBorder="1" applyAlignment="1">
      <alignment horizontal="center" vertical="top"/>
    </xf>
    <xf numFmtId="49" fontId="7" fillId="0" borderId="45" xfId="0" applyNumberFormat="1" applyFont="1" applyBorder="1" applyAlignment="1">
      <alignment horizontal="center" vertical="top"/>
    </xf>
    <xf numFmtId="49" fontId="7" fillId="0" borderId="17" xfId="0" applyNumberFormat="1" applyFont="1" applyBorder="1" applyAlignment="1">
      <alignment horizontal="center" vertical="top"/>
    </xf>
    <xf numFmtId="49" fontId="25" fillId="0" borderId="45" xfId="0" applyNumberFormat="1" applyFont="1" applyBorder="1" applyAlignment="1">
      <alignment horizontal="center" vertical="top"/>
    </xf>
    <xf numFmtId="49" fontId="25" fillId="0" borderId="17" xfId="0" applyNumberFormat="1" applyFont="1" applyBorder="1" applyAlignment="1">
      <alignment horizontal="center" vertical="top"/>
    </xf>
    <xf numFmtId="49" fontId="4" fillId="6" borderId="5" xfId="0" applyNumberFormat="1" applyFont="1" applyFill="1" applyBorder="1" applyAlignment="1">
      <alignment horizontal="right" vertical="top"/>
    </xf>
    <xf numFmtId="49" fontId="4" fillId="6" borderId="6" xfId="0" applyNumberFormat="1" applyFont="1" applyFill="1" applyBorder="1" applyAlignment="1">
      <alignment horizontal="right" vertical="top"/>
    </xf>
    <xf numFmtId="49" fontId="7" fillId="0" borderId="32" xfId="0" applyNumberFormat="1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164" fontId="5" fillId="0" borderId="60" xfId="0" applyNumberFormat="1" applyFont="1" applyFill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25" fillId="0" borderId="29" xfId="0" applyFont="1" applyFill="1" applyBorder="1" applyAlignment="1">
      <alignment vertical="top" wrapText="1"/>
    </xf>
    <xf numFmtId="0" fontId="27" fillId="0" borderId="40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5" xfId="0" applyFont="1" applyBorder="1" applyAlignment="1">
      <alignment vertical="top" wrapText="1"/>
    </xf>
    <xf numFmtId="0" fontId="27" fillId="0" borderId="36" xfId="0" applyFont="1" applyBorder="1" applyAlignment="1">
      <alignment vertical="top" wrapText="1"/>
    </xf>
    <xf numFmtId="0" fontId="27" fillId="0" borderId="23" xfId="0" applyFont="1" applyBorder="1" applyAlignment="1">
      <alignment vertical="top" wrapText="1"/>
    </xf>
    <xf numFmtId="0" fontId="25" fillId="0" borderId="29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3" fillId="0" borderId="29" xfId="0" applyFont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5" fillId="0" borderId="68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55" xfId="0" applyFont="1" applyFill="1" applyBorder="1" applyAlignment="1">
      <alignment horizontal="left" vertical="top" wrapText="1"/>
    </xf>
    <xf numFmtId="0" fontId="2" fillId="0" borderId="29" xfId="0" applyFont="1" applyBorder="1" applyAlignment="1">
      <alignment vertical="top" wrapText="1"/>
    </xf>
    <xf numFmtId="0" fontId="19" fillId="5" borderId="3" xfId="0" applyFont="1" applyFill="1" applyBorder="1" applyAlignment="1">
      <alignment horizontal="right" vertical="top" wrapText="1"/>
    </xf>
    <xf numFmtId="0" fontId="17" fillId="0" borderId="4" xfId="0" applyFont="1" applyBorder="1" applyAlignment="1">
      <alignment vertical="top" wrapText="1"/>
    </xf>
    <xf numFmtId="0" fontId="17" fillId="0" borderId="62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8" fillId="0" borderId="40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5" fillId="0" borderId="48" xfId="0" applyFont="1" applyBorder="1" applyAlignment="1">
      <alignment horizontal="left" vertical="top" wrapText="1"/>
    </xf>
    <xf numFmtId="0" fontId="8" fillId="0" borderId="49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25" fillId="0" borderId="37" xfId="0" applyFont="1" applyBorder="1" applyAlignment="1">
      <alignment horizontal="left" vertical="top" wrapText="1"/>
    </xf>
    <xf numFmtId="0" fontId="27" fillId="0" borderId="41" xfId="0" applyFont="1" applyBorder="1" applyAlignment="1">
      <alignment vertical="top" wrapText="1"/>
    </xf>
    <xf numFmtId="0" fontId="27" fillId="0" borderId="67" xfId="0" applyFont="1" applyBorder="1" applyAlignment="1">
      <alignment vertical="top" wrapText="1"/>
    </xf>
    <xf numFmtId="0" fontId="4" fillId="6" borderId="3" xfId="0" applyFont="1" applyFill="1" applyBorder="1" applyAlignment="1">
      <alignment horizontal="right" vertical="top" wrapText="1"/>
    </xf>
    <xf numFmtId="0" fontId="8" fillId="6" borderId="4" xfId="0" applyFont="1" applyFill="1" applyBorder="1" applyAlignment="1">
      <alignment vertical="top" wrapText="1"/>
    </xf>
    <xf numFmtId="0" fontId="8" fillId="6" borderId="5" xfId="0" applyFont="1" applyFill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0" fontId="8" fillId="0" borderId="8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5" fillId="4" borderId="35" xfId="0" applyFont="1" applyFill="1" applyBorder="1" applyAlignment="1">
      <alignment horizontal="left" vertical="top" wrapText="1"/>
    </xf>
    <xf numFmtId="0" fontId="8" fillId="4" borderId="52" xfId="0" applyFont="1" applyFill="1" applyBorder="1" applyAlignment="1">
      <alignment horizontal="left" vertical="top" wrapText="1"/>
    </xf>
    <xf numFmtId="0" fontId="8" fillId="4" borderId="54" xfId="0" applyFont="1" applyFill="1" applyBorder="1" applyAlignment="1">
      <alignment horizontal="left" vertical="top" wrapText="1"/>
    </xf>
    <xf numFmtId="0" fontId="20" fillId="0" borderId="29" xfId="0" applyFont="1" applyFill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0" fillId="0" borderId="0" xfId="1" applyFont="1" applyAlignment="1">
      <alignment horizontal="center" wrapText="1"/>
    </xf>
    <xf numFmtId="0" fontId="0" fillId="0" borderId="0" xfId="0" applyAlignment="1">
      <alignment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944E-3"/>
          <c:y val="0.22453703703703745"/>
          <c:w val="0.81388888888889022"/>
          <c:h val="0.77314814814814992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2"/>
              <c:layout>
                <c:manualLayout>
                  <c:x val="0.24340179352580973"/>
                  <c:y val="0.205290536599592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[1]Ataskaita!$D$9:$D$11</c:f>
              <c:strCache>
                <c:ptCount val="3"/>
                <c:pt idx="0">
                  <c:v>Faktiškai įvykdyta</c:v>
                </c:pt>
              </c:strCache>
            </c:strRef>
          </c:cat>
          <c:val>
            <c:numRef>
              <c:f>[1]Ataskaita!$E$9:$E$11</c:f>
              <c:numCache>
                <c:formatCode>General</c:formatCode>
                <c:ptCount val="3"/>
                <c:pt idx="0">
                  <c:v>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</c:spPr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14</xdr:row>
      <xdr:rowOff>0</xdr:rowOff>
    </xdr:from>
    <xdr:to>
      <xdr:col>8</xdr:col>
      <xdr:colOff>171450</xdr:colOff>
      <xdr:row>30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sta1/My%20Documents/A%20Kopijos/Programos%202015-2017/Ataskaitos%202015/01%20pr.Ataska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D9" t="str">
            <v>Faktiškai įvykdyta</v>
          </cell>
          <cell r="E9">
            <v>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Normal="100" workbookViewId="0">
      <selection activeCell="S10" sqref="S10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8.6640625" style="1" customWidth="1"/>
    <col min="5" max="5" width="7.21875" style="2" customWidth="1"/>
    <col min="6" max="6" width="4.44140625" style="1" customWidth="1"/>
    <col min="7" max="7" width="5.6640625" style="3" customWidth="1"/>
    <col min="8" max="8" width="7.77734375" style="1" customWidth="1"/>
    <col min="9" max="9" width="8.88671875" style="1" customWidth="1"/>
    <col min="10" max="10" width="8.44140625" style="1" customWidth="1"/>
    <col min="11" max="11" width="21.5546875" style="1" customWidth="1"/>
    <col min="12" max="12" width="4.109375" style="4" customWidth="1"/>
    <col min="13" max="13" width="4.44140625" style="1" customWidth="1"/>
    <col min="14" max="14" width="11.44140625" style="5" customWidth="1"/>
    <col min="15" max="15" width="11.77734375" style="5" customWidth="1"/>
    <col min="16" max="16384" width="9.109375" style="5"/>
  </cols>
  <sheetData>
    <row r="1" spans="1:19" ht="49.5" customHeight="1" x14ac:dyDescent="0.25">
      <c r="I1" s="140" t="s">
        <v>73</v>
      </c>
      <c r="J1" s="141"/>
      <c r="K1" s="141"/>
      <c r="L1" s="141"/>
      <c r="M1" s="141"/>
    </row>
    <row r="2" spans="1:19" ht="14.25" customHeight="1" x14ac:dyDescent="0.25">
      <c r="D2" s="150" t="s">
        <v>104</v>
      </c>
      <c r="E2" s="279"/>
      <c r="F2" s="279"/>
      <c r="G2" s="279"/>
      <c r="H2" s="279"/>
      <c r="I2" s="279"/>
      <c r="J2" s="279"/>
      <c r="K2" s="279"/>
      <c r="L2" s="279"/>
      <c r="M2" s="279"/>
      <c r="N2" s="279"/>
    </row>
    <row r="3" spans="1:19" ht="16.5" customHeight="1" thickBot="1" x14ac:dyDescent="0.3">
      <c r="A3" s="6"/>
      <c r="B3" s="23"/>
      <c r="C3" s="23"/>
      <c r="D3" s="45" t="s">
        <v>35</v>
      </c>
      <c r="E3" s="45"/>
      <c r="F3" s="45"/>
      <c r="G3" s="45"/>
      <c r="H3" s="45"/>
      <c r="I3" s="45"/>
      <c r="J3" s="45"/>
      <c r="K3" s="27"/>
      <c r="L3" s="28"/>
      <c r="M3" s="28"/>
      <c r="N3" s="28"/>
      <c r="O3" s="28"/>
      <c r="P3" s="28"/>
      <c r="Q3" s="28"/>
      <c r="R3" s="28"/>
      <c r="S3" s="28"/>
    </row>
    <row r="4" spans="1:19" ht="36.75" customHeight="1" x14ac:dyDescent="0.25">
      <c r="A4" s="171" t="s">
        <v>0</v>
      </c>
      <c r="B4" s="174" t="s">
        <v>1</v>
      </c>
      <c r="C4" s="174" t="s">
        <v>2</v>
      </c>
      <c r="D4" s="156" t="s">
        <v>3</v>
      </c>
      <c r="E4" s="159" t="s">
        <v>4</v>
      </c>
      <c r="F4" s="162" t="s">
        <v>5</v>
      </c>
      <c r="G4" s="131" t="s">
        <v>6</v>
      </c>
      <c r="H4" s="151" t="s">
        <v>66</v>
      </c>
      <c r="I4" s="152"/>
      <c r="J4" s="153"/>
      <c r="K4" s="136" t="s">
        <v>99</v>
      </c>
      <c r="L4" s="137"/>
      <c r="M4" s="137"/>
      <c r="N4" s="126" t="s">
        <v>67</v>
      </c>
      <c r="O4" s="207" t="s">
        <v>52</v>
      </c>
    </row>
    <row r="5" spans="1:19" ht="15" customHeight="1" x14ac:dyDescent="0.25">
      <c r="A5" s="172"/>
      <c r="B5" s="175"/>
      <c r="C5" s="175"/>
      <c r="D5" s="157"/>
      <c r="E5" s="160"/>
      <c r="F5" s="163"/>
      <c r="G5" s="132"/>
      <c r="H5" s="142" t="s">
        <v>74</v>
      </c>
      <c r="I5" s="144" t="s">
        <v>75</v>
      </c>
      <c r="J5" s="154" t="s">
        <v>76</v>
      </c>
      <c r="K5" s="146" t="s">
        <v>3</v>
      </c>
      <c r="L5" s="148"/>
      <c r="M5" s="149"/>
      <c r="N5" s="127"/>
      <c r="O5" s="208"/>
    </row>
    <row r="6" spans="1:19" ht="96.6" customHeight="1" thickBot="1" x14ac:dyDescent="0.3">
      <c r="A6" s="173"/>
      <c r="B6" s="176"/>
      <c r="C6" s="176"/>
      <c r="D6" s="158"/>
      <c r="E6" s="161"/>
      <c r="F6" s="164"/>
      <c r="G6" s="133"/>
      <c r="H6" s="143"/>
      <c r="I6" s="145"/>
      <c r="J6" s="155"/>
      <c r="K6" s="147"/>
      <c r="L6" s="29" t="s">
        <v>53</v>
      </c>
      <c r="M6" s="30" t="s">
        <v>54</v>
      </c>
      <c r="N6" s="128"/>
      <c r="O6" s="209"/>
    </row>
    <row r="7" spans="1:19" ht="14.25" customHeight="1" thickBot="1" x14ac:dyDescent="0.3">
      <c r="A7" s="7" t="s">
        <v>7</v>
      </c>
      <c r="B7" s="138" t="s">
        <v>68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247"/>
      <c r="O7" s="239"/>
    </row>
    <row r="8" spans="1:19" ht="14.25" customHeight="1" thickBot="1" x14ac:dyDescent="0.3">
      <c r="A8" s="8" t="s">
        <v>7</v>
      </c>
      <c r="B8" s="24" t="s">
        <v>7</v>
      </c>
      <c r="C8" s="134" t="s">
        <v>69</v>
      </c>
      <c r="D8" s="134"/>
      <c r="E8" s="134"/>
      <c r="F8" s="134"/>
      <c r="G8" s="134"/>
      <c r="H8" s="134"/>
      <c r="I8" s="134"/>
      <c r="J8" s="134"/>
      <c r="K8" s="134"/>
      <c r="L8" s="134"/>
      <c r="M8" s="135"/>
      <c r="N8" s="240"/>
      <c r="O8" s="241"/>
    </row>
    <row r="9" spans="1:19" ht="21.75" customHeight="1" x14ac:dyDescent="0.25">
      <c r="A9" s="165" t="s">
        <v>7</v>
      </c>
      <c r="B9" s="168" t="s">
        <v>7</v>
      </c>
      <c r="C9" s="177" t="s">
        <v>7</v>
      </c>
      <c r="D9" s="122" t="s">
        <v>36</v>
      </c>
      <c r="E9" s="124" t="s">
        <v>33</v>
      </c>
      <c r="F9" s="224" t="s">
        <v>89</v>
      </c>
      <c r="G9" s="111" t="s">
        <v>30</v>
      </c>
      <c r="H9" s="52">
        <v>0</v>
      </c>
      <c r="I9" s="53">
        <v>0</v>
      </c>
      <c r="J9" s="54">
        <v>0</v>
      </c>
      <c r="K9" s="244" t="s">
        <v>38</v>
      </c>
      <c r="L9" s="55">
        <v>2</v>
      </c>
      <c r="M9" s="56">
        <v>0</v>
      </c>
      <c r="N9" s="235" t="s">
        <v>93</v>
      </c>
      <c r="O9" s="230"/>
    </row>
    <row r="10" spans="1:19" ht="13.5" customHeight="1" x14ac:dyDescent="0.25">
      <c r="A10" s="166"/>
      <c r="B10" s="169"/>
      <c r="C10" s="178"/>
      <c r="D10" s="139"/>
      <c r="E10" s="223"/>
      <c r="F10" s="225"/>
      <c r="G10" s="113"/>
      <c r="H10" s="57"/>
      <c r="I10" s="58"/>
      <c r="J10" s="59"/>
      <c r="K10" s="245"/>
      <c r="L10" s="60"/>
      <c r="M10" s="61"/>
      <c r="N10" s="231"/>
      <c r="O10" s="232"/>
      <c r="P10" s="25"/>
    </row>
    <row r="11" spans="1:19" ht="20.399999999999999" customHeight="1" thickBot="1" x14ac:dyDescent="0.3">
      <c r="A11" s="167"/>
      <c r="B11" s="170"/>
      <c r="C11" s="179"/>
      <c r="D11" s="123"/>
      <c r="E11" s="125"/>
      <c r="F11" s="226"/>
      <c r="G11" s="112" t="s">
        <v>8</v>
      </c>
      <c r="H11" s="62">
        <v>0</v>
      </c>
      <c r="I11" s="63">
        <f>I9</f>
        <v>0</v>
      </c>
      <c r="J11" s="64">
        <f>J9</f>
        <v>0</v>
      </c>
      <c r="K11" s="246"/>
      <c r="L11" s="65"/>
      <c r="M11" s="66"/>
      <c r="N11" s="233"/>
      <c r="O11" s="234"/>
      <c r="P11" s="25"/>
    </row>
    <row r="12" spans="1:19" ht="25.2" customHeight="1" x14ac:dyDescent="0.25">
      <c r="A12" s="165" t="s">
        <v>7</v>
      </c>
      <c r="B12" s="168" t="s">
        <v>7</v>
      </c>
      <c r="C12" s="177" t="s">
        <v>9</v>
      </c>
      <c r="D12" s="122" t="s">
        <v>37</v>
      </c>
      <c r="E12" s="124" t="s">
        <v>33</v>
      </c>
      <c r="F12" s="224" t="s">
        <v>89</v>
      </c>
      <c r="G12" s="111" t="s">
        <v>30</v>
      </c>
      <c r="H12" s="52">
        <v>1.5</v>
      </c>
      <c r="I12" s="53">
        <v>1.5</v>
      </c>
      <c r="J12" s="54">
        <v>1.4</v>
      </c>
      <c r="K12" s="67" t="s">
        <v>47</v>
      </c>
      <c r="L12" s="102">
        <v>200</v>
      </c>
      <c r="M12" s="99">
        <v>166</v>
      </c>
      <c r="N12" s="229" t="s">
        <v>95</v>
      </c>
      <c r="O12" s="230"/>
      <c r="P12" s="21"/>
      <c r="Q12" s="20"/>
      <c r="R12" s="20"/>
      <c r="S12" s="20"/>
    </row>
    <row r="13" spans="1:19" ht="19.2" customHeight="1" x14ac:dyDescent="0.25">
      <c r="A13" s="166"/>
      <c r="B13" s="169"/>
      <c r="C13" s="178"/>
      <c r="D13" s="139"/>
      <c r="E13" s="223"/>
      <c r="F13" s="225"/>
      <c r="G13" s="113"/>
      <c r="H13" s="57"/>
      <c r="I13" s="58"/>
      <c r="J13" s="59"/>
      <c r="K13" s="227" t="s">
        <v>48</v>
      </c>
      <c r="L13" s="103">
        <v>180</v>
      </c>
      <c r="M13" s="100">
        <v>180</v>
      </c>
      <c r="N13" s="231"/>
      <c r="O13" s="232"/>
      <c r="P13" s="21"/>
      <c r="Q13" s="20"/>
      <c r="R13" s="20"/>
      <c r="S13" s="20"/>
    </row>
    <row r="14" spans="1:19" ht="15.6" customHeight="1" thickBot="1" x14ac:dyDescent="0.3">
      <c r="A14" s="167"/>
      <c r="B14" s="170"/>
      <c r="C14" s="179"/>
      <c r="D14" s="123"/>
      <c r="E14" s="125"/>
      <c r="F14" s="226"/>
      <c r="G14" s="112" t="s">
        <v>8</v>
      </c>
      <c r="H14" s="68">
        <f>SUM(H12:H13)</f>
        <v>1.5</v>
      </c>
      <c r="I14" s="63">
        <f>I12</f>
        <v>1.5</v>
      </c>
      <c r="J14" s="64">
        <f>J12</f>
        <v>1.4</v>
      </c>
      <c r="K14" s="228"/>
      <c r="L14" s="69"/>
      <c r="M14" s="101"/>
      <c r="N14" s="233"/>
      <c r="O14" s="234"/>
      <c r="P14" s="21"/>
      <c r="Q14" s="20"/>
      <c r="R14" s="20"/>
      <c r="S14" s="20"/>
    </row>
    <row r="15" spans="1:19" ht="23.25" customHeight="1" x14ac:dyDescent="0.25">
      <c r="A15" s="17" t="s">
        <v>7</v>
      </c>
      <c r="B15" s="70" t="s">
        <v>7</v>
      </c>
      <c r="C15" s="105" t="s">
        <v>32</v>
      </c>
      <c r="D15" s="122" t="s">
        <v>50</v>
      </c>
      <c r="E15" s="124" t="s">
        <v>33</v>
      </c>
      <c r="F15" s="224" t="s">
        <v>89</v>
      </c>
      <c r="G15" s="111" t="s">
        <v>30</v>
      </c>
      <c r="H15" s="52">
        <v>0.5</v>
      </c>
      <c r="I15" s="53">
        <v>0.5</v>
      </c>
      <c r="J15" s="54">
        <v>0.5</v>
      </c>
      <c r="K15" s="188" t="s">
        <v>44</v>
      </c>
      <c r="L15" s="55">
        <v>1</v>
      </c>
      <c r="M15" s="56">
        <v>1</v>
      </c>
      <c r="N15" s="229" t="s">
        <v>91</v>
      </c>
      <c r="O15" s="230"/>
      <c r="P15" s="21"/>
      <c r="Q15" s="20"/>
      <c r="R15" s="20"/>
      <c r="S15" s="20"/>
    </row>
    <row r="16" spans="1:19" ht="14.4" customHeight="1" thickBot="1" x14ac:dyDescent="0.3">
      <c r="A16" s="18"/>
      <c r="B16" s="71"/>
      <c r="C16" s="114"/>
      <c r="D16" s="123"/>
      <c r="E16" s="125"/>
      <c r="F16" s="226"/>
      <c r="G16" s="112" t="s">
        <v>8</v>
      </c>
      <c r="H16" s="68">
        <f>SUM(H15:H15)</f>
        <v>0.5</v>
      </c>
      <c r="I16" s="63">
        <f>I15</f>
        <v>0.5</v>
      </c>
      <c r="J16" s="64">
        <f>J15</f>
        <v>0.5</v>
      </c>
      <c r="K16" s="189"/>
      <c r="L16" s="65"/>
      <c r="M16" s="66"/>
      <c r="N16" s="233"/>
      <c r="O16" s="234"/>
      <c r="P16" s="21"/>
      <c r="Q16" s="20"/>
      <c r="R16" s="20"/>
      <c r="S16" s="20"/>
    </row>
    <row r="17" spans="1:19" ht="25.8" customHeight="1" x14ac:dyDescent="0.25">
      <c r="A17" s="165" t="s">
        <v>7</v>
      </c>
      <c r="B17" s="168" t="s">
        <v>7</v>
      </c>
      <c r="C17" s="177" t="s">
        <v>45</v>
      </c>
      <c r="D17" s="122" t="s">
        <v>70</v>
      </c>
      <c r="E17" s="124" t="s">
        <v>33</v>
      </c>
      <c r="F17" s="224" t="s">
        <v>89</v>
      </c>
      <c r="G17" s="111" t="s">
        <v>30</v>
      </c>
      <c r="H17" s="52">
        <v>4</v>
      </c>
      <c r="I17" s="53">
        <v>4</v>
      </c>
      <c r="J17" s="54">
        <v>4</v>
      </c>
      <c r="K17" s="244" t="s">
        <v>39</v>
      </c>
      <c r="L17" s="72">
        <v>25</v>
      </c>
      <c r="M17" s="73" t="s">
        <v>92</v>
      </c>
      <c r="N17" s="269" t="s">
        <v>94</v>
      </c>
      <c r="O17" s="230"/>
      <c r="P17" s="21"/>
      <c r="Q17" s="20"/>
      <c r="R17" s="20"/>
      <c r="S17" s="20"/>
    </row>
    <row r="18" spans="1:19" ht="17.399999999999999" customHeight="1" x14ac:dyDescent="0.25">
      <c r="A18" s="166"/>
      <c r="B18" s="169"/>
      <c r="C18" s="178"/>
      <c r="D18" s="139"/>
      <c r="E18" s="223"/>
      <c r="F18" s="225"/>
      <c r="G18" s="113"/>
      <c r="H18" s="57"/>
      <c r="I18" s="58"/>
      <c r="J18" s="59"/>
      <c r="K18" s="245"/>
      <c r="L18" s="60"/>
      <c r="M18" s="61"/>
      <c r="N18" s="231"/>
      <c r="O18" s="232"/>
      <c r="P18" s="21"/>
      <c r="Q18" s="20"/>
      <c r="R18" s="20"/>
      <c r="S18" s="20"/>
    </row>
    <row r="19" spans="1:19" ht="16.2" customHeight="1" thickBot="1" x14ac:dyDescent="0.3">
      <c r="A19" s="167"/>
      <c r="B19" s="170"/>
      <c r="C19" s="179"/>
      <c r="D19" s="123"/>
      <c r="E19" s="125"/>
      <c r="F19" s="226"/>
      <c r="G19" s="112" t="s">
        <v>8</v>
      </c>
      <c r="H19" s="68">
        <f>SUM(H17:H18)</f>
        <v>4</v>
      </c>
      <c r="I19" s="63">
        <f>I17</f>
        <v>4</v>
      </c>
      <c r="J19" s="64">
        <f>J17</f>
        <v>4</v>
      </c>
      <c r="K19" s="246"/>
      <c r="L19" s="65"/>
      <c r="M19" s="66"/>
      <c r="N19" s="233"/>
      <c r="O19" s="234"/>
      <c r="P19" s="21"/>
      <c r="Q19" s="20"/>
      <c r="R19" s="20"/>
      <c r="S19" s="20"/>
    </row>
    <row r="20" spans="1:19" ht="13.5" customHeight="1" x14ac:dyDescent="0.25">
      <c r="A20" s="165" t="s">
        <v>7</v>
      </c>
      <c r="B20" s="168" t="s">
        <v>7</v>
      </c>
      <c r="C20" s="177" t="s">
        <v>46</v>
      </c>
      <c r="D20" s="122" t="s">
        <v>87</v>
      </c>
      <c r="E20" s="124" t="s">
        <v>33</v>
      </c>
      <c r="F20" s="224" t="s">
        <v>89</v>
      </c>
      <c r="G20" s="111" t="s">
        <v>30</v>
      </c>
      <c r="H20" s="52">
        <v>243</v>
      </c>
      <c r="I20" s="53">
        <v>282</v>
      </c>
      <c r="J20" s="54">
        <v>282</v>
      </c>
      <c r="K20" s="180"/>
      <c r="L20" s="55" t="s">
        <v>34</v>
      </c>
      <c r="M20" s="56" t="s">
        <v>34</v>
      </c>
      <c r="N20" s="229" t="s">
        <v>96</v>
      </c>
      <c r="O20" s="230"/>
      <c r="P20" s="21"/>
      <c r="Q20" s="20"/>
      <c r="R20" s="20"/>
      <c r="S20" s="20"/>
    </row>
    <row r="21" spans="1:19" ht="51" customHeight="1" thickBot="1" x14ac:dyDescent="0.3">
      <c r="A21" s="167"/>
      <c r="B21" s="170"/>
      <c r="C21" s="179"/>
      <c r="D21" s="123"/>
      <c r="E21" s="125"/>
      <c r="F21" s="226"/>
      <c r="G21" s="112" t="s">
        <v>8</v>
      </c>
      <c r="H21" s="68">
        <f>SUM(H20:H20)</f>
        <v>243</v>
      </c>
      <c r="I21" s="74">
        <f>SUM(I20:I20)</f>
        <v>282</v>
      </c>
      <c r="J21" s="74">
        <f>SUM(J20:J20)</f>
        <v>282</v>
      </c>
      <c r="K21" s="181"/>
      <c r="L21" s="75"/>
      <c r="M21" s="66"/>
      <c r="N21" s="233"/>
      <c r="O21" s="234"/>
      <c r="P21" s="21"/>
      <c r="Q21" s="20"/>
      <c r="R21" s="20"/>
      <c r="S21" s="20"/>
    </row>
    <row r="22" spans="1:19" ht="13.2" customHeight="1" thickBot="1" x14ac:dyDescent="0.3">
      <c r="A22" s="8" t="s">
        <v>7</v>
      </c>
      <c r="B22" s="76"/>
      <c r="C22" s="182" t="s">
        <v>10</v>
      </c>
      <c r="D22" s="183"/>
      <c r="E22" s="183"/>
      <c r="F22" s="183"/>
      <c r="G22" s="184"/>
      <c r="H22" s="77">
        <f>H19+H16+H14+H11+H21</f>
        <v>249</v>
      </c>
      <c r="I22" s="77">
        <f t="shared" ref="I22:J22" si="0">I19+I16+I14+I11+I21</f>
        <v>288</v>
      </c>
      <c r="J22" s="77">
        <f t="shared" si="0"/>
        <v>287.89999999999998</v>
      </c>
      <c r="K22" s="78"/>
      <c r="L22" s="79"/>
      <c r="M22" s="79"/>
      <c r="N22" s="236"/>
      <c r="O22" s="237"/>
      <c r="P22" s="20"/>
      <c r="Q22" s="20"/>
      <c r="R22" s="20"/>
      <c r="S22" s="20"/>
    </row>
    <row r="23" spans="1:19" ht="15" customHeight="1" thickBot="1" x14ac:dyDescent="0.3">
      <c r="A23" s="51" t="s">
        <v>9</v>
      </c>
      <c r="B23" s="206" t="s">
        <v>49</v>
      </c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38"/>
      <c r="O23" s="239"/>
      <c r="P23" s="20"/>
      <c r="Q23" s="20"/>
      <c r="R23" s="20"/>
      <c r="S23" s="20"/>
    </row>
    <row r="24" spans="1:19" ht="14.25" customHeight="1" thickBot="1" x14ac:dyDescent="0.3">
      <c r="A24" s="8" t="s">
        <v>9</v>
      </c>
      <c r="B24" s="80" t="s">
        <v>7</v>
      </c>
      <c r="C24" s="185" t="s">
        <v>51</v>
      </c>
      <c r="D24" s="186"/>
      <c r="E24" s="187"/>
      <c r="F24" s="187"/>
      <c r="G24" s="186"/>
      <c r="H24" s="186"/>
      <c r="I24" s="186"/>
      <c r="J24" s="186"/>
      <c r="K24" s="186"/>
      <c r="L24" s="186"/>
      <c r="M24" s="186"/>
      <c r="N24" s="240"/>
      <c r="O24" s="241"/>
      <c r="P24" s="20"/>
      <c r="Q24" s="20"/>
      <c r="R24" s="20"/>
      <c r="S24" s="20"/>
    </row>
    <row r="25" spans="1:19" ht="14.25" customHeight="1" x14ac:dyDescent="0.25">
      <c r="A25" s="165" t="s">
        <v>9</v>
      </c>
      <c r="B25" s="168" t="s">
        <v>7</v>
      </c>
      <c r="C25" s="200" t="s">
        <v>7</v>
      </c>
      <c r="D25" s="202" t="s">
        <v>71</v>
      </c>
      <c r="E25" s="124" t="s">
        <v>33</v>
      </c>
      <c r="F25" s="224" t="s">
        <v>31</v>
      </c>
      <c r="G25" s="111" t="s">
        <v>30</v>
      </c>
      <c r="H25" s="81">
        <v>1</v>
      </c>
      <c r="I25" s="82">
        <v>1</v>
      </c>
      <c r="J25" s="54">
        <v>0.6</v>
      </c>
      <c r="K25" s="188" t="s">
        <v>88</v>
      </c>
      <c r="L25" s="204" t="s">
        <v>34</v>
      </c>
      <c r="M25" s="129" t="s">
        <v>34</v>
      </c>
      <c r="N25" s="251"/>
      <c r="O25" s="252"/>
      <c r="P25" s="21"/>
      <c r="Q25" s="20"/>
      <c r="R25" s="20"/>
      <c r="S25" s="20"/>
    </row>
    <row r="26" spans="1:19" ht="12.6" customHeight="1" thickBot="1" x14ac:dyDescent="0.3">
      <c r="A26" s="167"/>
      <c r="B26" s="170"/>
      <c r="C26" s="201"/>
      <c r="D26" s="203"/>
      <c r="E26" s="125"/>
      <c r="F26" s="226"/>
      <c r="G26" s="112" t="s">
        <v>8</v>
      </c>
      <c r="H26" s="83">
        <f>H25*1</f>
        <v>1</v>
      </c>
      <c r="I26" s="83">
        <f t="shared" ref="I26:J26" si="1">I25*1</f>
        <v>1</v>
      </c>
      <c r="J26" s="83">
        <f t="shared" si="1"/>
        <v>0.6</v>
      </c>
      <c r="K26" s="189"/>
      <c r="L26" s="205"/>
      <c r="M26" s="130"/>
      <c r="N26" s="253"/>
      <c r="O26" s="209"/>
      <c r="P26" s="21"/>
      <c r="Q26" s="20"/>
      <c r="R26" s="20"/>
      <c r="S26" s="20"/>
    </row>
    <row r="27" spans="1:19" ht="17.25" customHeight="1" thickBot="1" x14ac:dyDescent="0.3">
      <c r="A27" s="8" t="s">
        <v>9</v>
      </c>
      <c r="B27" s="84"/>
      <c r="C27" s="182" t="s">
        <v>10</v>
      </c>
      <c r="D27" s="183"/>
      <c r="E27" s="183"/>
      <c r="F27" s="183"/>
      <c r="G27" s="184"/>
      <c r="H27" s="77">
        <f>H26*1</f>
        <v>1</v>
      </c>
      <c r="I27" s="77">
        <f t="shared" ref="I27" si="2">I26*1</f>
        <v>1</v>
      </c>
      <c r="J27" s="77">
        <f>J26*1</f>
        <v>0.6</v>
      </c>
      <c r="K27" s="85"/>
      <c r="L27" s="86"/>
      <c r="M27" s="86"/>
      <c r="N27" s="238"/>
      <c r="O27" s="239"/>
      <c r="P27" s="21"/>
      <c r="Q27" s="20"/>
      <c r="R27" s="20"/>
      <c r="S27" s="20"/>
    </row>
    <row r="28" spans="1:19" ht="24.75" customHeight="1" thickBot="1" x14ac:dyDescent="0.3">
      <c r="A28" s="7" t="s">
        <v>28</v>
      </c>
      <c r="B28" s="193" t="s">
        <v>40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5"/>
      <c r="N28" s="242"/>
      <c r="O28" s="243"/>
      <c r="P28" s="21"/>
      <c r="Q28" s="20"/>
      <c r="R28" s="20"/>
      <c r="S28" s="20"/>
    </row>
    <row r="29" spans="1:19" ht="12" customHeight="1" thickBot="1" x14ac:dyDescent="0.3">
      <c r="A29" s="8" t="s">
        <v>28</v>
      </c>
      <c r="B29" s="80" t="s">
        <v>7</v>
      </c>
      <c r="C29" s="185" t="s">
        <v>41</v>
      </c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240"/>
      <c r="O29" s="241"/>
      <c r="P29" s="21"/>
      <c r="Q29" s="20"/>
      <c r="R29" s="20"/>
      <c r="S29" s="20"/>
    </row>
    <row r="30" spans="1:19" ht="55.8" customHeight="1" thickBot="1" x14ac:dyDescent="0.3">
      <c r="A30" s="196" t="s">
        <v>28</v>
      </c>
      <c r="B30" s="198" t="s">
        <v>7</v>
      </c>
      <c r="C30" s="215" t="s">
        <v>7</v>
      </c>
      <c r="D30" s="191" t="s">
        <v>42</v>
      </c>
      <c r="E30" s="217" t="s">
        <v>33</v>
      </c>
      <c r="F30" s="219" t="s">
        <v>90</v>
      </c>
      <c r="G30" s="111" t="s">
        <v>43</v>
      </c>
      <c r="H30" s="81">
        <v>146</v>
      </c>
      <c r="I30" s="115">
        <v>146</v>
      </c>
      <c r="J30" s="54">
        <v>145.30000000000001</v>
      </c>
      <c r="K30" s="118" t="s">
        <v>97</v>
      </c>
      <c r="L30" s="109">
        <v>345</v>
      </c>
      <c r="M30" s="110">
        <v>399</v>
      </c>
      <c r="N30" s="270" t="s">
        <v>98</v>
      </c>
      <c r="O30" s="230"/>
      <c r="P30" s="21"/>
      <c r="Q30" s="20"/>
      <c r="R30" s="20"/>
      <c r="S30" s="20"/>
    </row>
    <row r="31" spans="1:19" ht="38.4" customHeight="1" thickBot="1" x14ac:dyDescent="0.3">
      <c r="A31" s="197"/>
      <c r="B31" s="199"/>
      <c r="C31" s="216"/>
      <c r="D31" s="192"/>
      <c r="E31" s="218"/>
      <c r="F31" s="220"/>
      <c r="G31" s="104" t="s">
        <v>8</v>
      </c>
      <c r="H31" s="107">
        <f>H30</f>
        <v>146</v>
      </c>
      <c r="I31" s="107">
        <f>I30</f>
        <v>146</v>
      </c>
      <c r="J31" s="108">
        <f>J30</f>
        <v>145.30000000000001</v>
      </c>
      <c r="K31" s="119"/>
      <c r="L31" s="88"/>
      <c r="M31" s="87"/>
      <c r="N31" s="231"/>
      <c r="O31" s="232"/>
      <c r="P31" s="21"/>
      <c r="Q31" s="20"/>
      <c r="R31" s="20"/>
      <c r="S31" s="20"/>
    </row>
    <row r="32" spans="1:19" ht="12.75" customHeight="1" thickBot="1" x14ac:dyDescent="0.3">
      <c r="A32" s="9" t="s">
        <v>29</v>
      </c>
      <c r="B32" s="76" t="s">
        <v>7</v>
      </c>
      <c r="C32" s="182" t="s">
        <v>10</v>
      </c>
      <c r="D32" s="183"/>
      <c r="E32" s="183"/>
      <c r="F32" s="183"/>
      <c r="G32" s="184"/>
      <c r="H32" s="89">
        <f>H31</f>
        <v>146</v>
      </c>
      <c r="I32" s="116">
        <f>I31*1</f>
        <v>146</v>
      </c>
      <c r="J32" s="120">
        <f>J31*1</f>
        <v>145.30000000000001</v>
      </c>
      <c r="K32" s="78"/>
      <c r="L32" s="79"/>
      <c r="M32" s="79"/>
      <c r="N32" s="238"/>
      <c r="O32" s="239"/>
      <c r="P32" s="20"/>
      <c r="Q32" s="20"/>
      <c r="R32" s="20"/>
      <c r="S32" s="20"/>
    </row>
    <row r="33" spans="1:19" ht="12" customHeight="1" thickBot="1" x14ac:dyDescent="0.3">
      <c r="A33" s="10" t="s">
        <v>7</v>
      </c>
      <c r="B33" s="221" t="s">
        <v>11</v>
      </c>
      <c r="C33" s="222"/>
      <c r="D33" s="222"/>
      <c r="E33" s="222"/>
      <c r="F33" s="222"/>
      <c r="G33" s="222"/>
      <c r="H33" s="90">
        <f>H32+H27+H22</f>
        <v>396</v>
      </c>
      <c r="I33" s="117">
        <f>I32+I27+I22</f>
        <v>435</v>
      </c>
      <c r="J33" s="121">
        <f>J32+J27+J22</f>
        <v>433.79999999999995</v>
      </c>
      <c r="K33" s="190"/>
      <c r="L33" s="190"/>
      <c r="M33" s="190"/>
      <c r="N33" s="240"/>
      <c r="O33" s="241"/>
      <c r="P33" s="20"/>
      <c r="Q33" s="20"/>
      <c r="R33" s="20"/>
      <c r="S33" s="20"/>
    </row>
    <row r="34" spans="1:19" ht="8.4" customHeight="1" x14ac:dyDescent="0.25"/>
    <row r="35" spans="1:19" ht="18" customHeight="1" thickBot="1" x14ac:dyDescent="0.3">
      <c r="B35" s="19"/>
      <c r="C35" s="26"/>
      <c r="D35" s="31"/>
      <c r="E35" s="32"/>
      <c r="F35" s="210" t="s">
        <v>12</v>
      </c>
      <c r="G35" s="211"/>
      <c r="H35" s="211"/>
      <c r="I35" s="211"/>
      <c r="J35" s="211"/>
      <c r="K35" s="33"/>
      <c r="L35" s="22"/>
      <c r="M35" s="19"/>
      <c r="N35" s="20"/>
      <c r="O35" s="20"/>
      <c r="P35" s="20"/>
      <c r="Q35" s="20"/>
      <c r="R35" s="20"/>
      <c r="S35" s="20"/>
    </row>
    <row r="36" spans="1:19" ht="56.4" customHeight="1" thickBot="1" x14ac:dyDescent="0.3">
      <c r="C36" s="212" t="s">
        <v>13</v>
      </c>
      <c r="D36" s="213"/>
      <c r="E36" s="213"/>
      <c r="F36" s="213"/>
      <c r="G36" s="214"/>
      <c r="H36" s="34" t="s">
        <v>74</v>
      </c>
      <c r="I36" s="106" t="s">
        <v>75</v>
      </c>
      <c r="J36" s="106" t="s">
        <v>76</v>
      </c>
    </row>
    <row r="37" spans="1:19" ht="13.8" thickBot="1" x14ac:dyDescent="0.3">
      <c r="C37" s="260" t="s">
        <v>14</v>
      </c>
      <c r="D37" s="261"/>
      <c r="E37" s="261"/>
      <c r="F37" s="261"/>
      <c r="G37" s="262"/>
      <c r="H37" s="35">
        <f>H38+H39</f>
        <v>396</v>
      </c>
      <c r="I37" s="35">
        <f t="shared" ref="I37:J37" si="3">I38+I39</f>
        <v>435</v>
      </c>
      <c r="J37" s="36">
        <f t="shared" si="3"/>
        <v>433.8</v>
      </c>
    </row>
    <row r="38" spans="1:19" ht="13.2" x14ac:dyDescent="0.25">
      <c r="C38" s="254" t="s">
        <v>55</v>
      </c>
      <c r="D38" s="255"/>
      <c r="E38" s="255"/>
      <c r="F38" s="255"/>
      <c r="G38" s="256"/>
      <c r="H38" s="37">
        <v>250</v>
      </c>
      <c r="I38" s="38">
        <v>289</v>
      </c>
      <c r="J38" s="38">
        <v>288.5</v>
      </c>
    </row>
    <row r="39" spans="1:19" ht="18" customHeight="1" thickBot="1" x14ac:dyDescent="0.3">
      <c r="C39" s="257" t="s">
        <v>103</v>
      </c>
      <c r="D39" s="258"/>
      <c r="E39" s="258"/>
      <c r="F39" s="258"/>
      <c r="G39" s="259"/>
      <c r="H39" s="39">
        <v>146</v>
      </c>
      <c r="I39" s="40">
        <v>146</v>
      </c>
      <c r="J39" s="40">
        <v>145.30000000000001</v>
      </c>
    </row>
    <row r="40" spans="1:19" ht="9.6" customHeight="1" thickBot="1" x14ac:dyDescent="0.3">
      <c r="C40" s="260" t="s">
        <v>15</v>
      </c>
      <c r="D40" s="261"/>
      <c r="E40" s="261"/>
      <c r="F40" s="261"/>
      <c r="G40" s="262"/>
      <c r="H40" s="41">
        <f>H41+H42</f>
        <v>0</v>
      </c>
      <c r="I40" s="41">
        <f t="shared" ref="I40:J40" si="4">I41+I42</f>
        <v>0</v>
      </c>
      <c r="J40" s="42">
        <f t="shared" si="4"/>
        <v>0</v>
      </c>
    </row>
    <row r="41" spans="1:19" ht="10.8" customHeight="1" x14ac:dyDescent="0.25">
      <c r="C41" s="263" t="s">
        <v>56</v>
      </c>
      <c r="D41" s="264"/>
      <c r="E41" s="264"/>
      <c r="F41" s="264"/>
      <c r="G41" s="265"/>
      <c r="H41" s="37"/>
      <c r="I41" s="38"/>
      <c r="J41" s="38"/>
    </row>
    <row r="42" spans="1:19" ht="11.4" customHeight="1" thickBot="1" x14ac:dyDescent="0.3">
      <c r="C42" s="266" t="s">
        <v>57</v>
      </c>
      <c r="D42" s="267"/>
      <c r="E42" s="267"/>
      <c r="F42" s="267"/>
      <c r="G42" s="268"/>
      <c r="H42" s="39"/>
      <c r="I42" s="40"/>
      <c r="J42" s="40"/>
    </row>
    <row r="43" spans="1:19" ht="13.2" customHeight="1" thickBot="1" x14ac:dyDescent="0.3">
      <c r="C43" s="248" t="s">
        <v>16</v>
      </c>
      <c r="D43" s="249"/>
      <c r="E43" s="249"/>
      <c r="F43" s="249"/>
      <c r="G43" s="250"/>
      <c r="H43" s="43">
        <f>H40+H37</f>
        <v>396</v>
      </c>
      <c r="I43" s="44">
        <f>I40+I37</f>
        <v>435</v>
      </c>
      <c r="J43" s="44">
        <f>J40+J37</f>
        <v>433.8</v>
      </c>
    </row>
  </sheetData>
  <mergeCells count="97">
    <mergeCell ref="E17:E19"/>
    <mergeCell ref="F17:F19"/>
    <mergeCell ref="K17:K19"/>
    <mergeCell ref="C38:G38"/>
    <mergeCell ref="C39:G39"/>
    <mergeCell ref="C37:G37"/>
    <mergeCell ref="E20:E21"/>
    <mergeCell ref="F20:F21"/>
    <mergeCell ref="N32:O33"/>
    <mergeCell ref="C43:G43"/>
    <mergeCell ref="F25:F26"/>
    <mergeCell ref="N25:O26"/>
    <mergeCell ref="N20:O21"/>
    <mergeCell ref="C40:G40"/>
    <mergeCell ref="C41:G41"/>
    <mergeCell ref="C42:G42"/>
    <mergeCell ref="N30:O31"/>
    <mergeCell ref="N23:O24"/>
    <mergeCell ref="N27:O29"/>
    <mergeCell ref="F9:F11"/>
    <mergeCell ref="K9:K11"/>
    <mergeCell ref="N7:O8"/>
    <mergeCell ref="F15:F16"/>
    <mergeCell ref="K15:K16"/>
    <mergeCell ref="N17:O19"/>
    <mergeCell ref="N15:O16"/>
    <mergeCell ref="C27:G27"/>
    <mergeCell ref="B23:M23"/>
    <mergeCell ref="O4:O6"/>
    <mergeCell ref="F35:J35"/>
    <mergeCell ref="C36:G36"/>
    <mergeCell ref="C30:C31"/>
    <mergeCell ref="C32:G32"/>
    <mergeCell ref="E30:E31"/>
    <mergeCell ref="F30:F31"/>
    <mergeCell ref="B33:G33"/>
    <mergeCell ref="E12:E14"/>
    <mergeCell ref="F12:F14"/>
    <mergeCell ref="D9:D11"/>
    <mergeCell ref="E9:E11"/>
    <mergeCell ref="K13:K14"/>
    <mergeCell ref="D12:D14"/>
    <mergeCell ref="A25:A26"/>
    <mergeCell ref="B25:B26"/>
    <mergeCell ref="C25:C26"/>
    <mergeCell ref="D25:D26"/>
    <mergeCell ref="E25:E26"/>
    <mergeCell ref="K33:M33"/>
    <mergeCell ref="D30:D31"/>
    <mergeCell ref="B28:M28"/>
    <mergeCell ref="A30:A31"/>
    <mergeCell ref="B30:B31"/>
    <mergeCell ref="C29:M29"/>
    <mergeCell ref="A20:A21"/>
    <mergeCell ref="B20:B21"/>
    <mergeCell ref="C20:C21"/>
    <mergeCell ref="D20:D21"/>
    <mergeCell ref="K20:K21"/>
    <mergeCell ref="A17:A19"/>
    <mergeCell ref="B17:B19"/>
    <mergeCell ref="A4:A6"/>
    <mergeCell ref="B4:B6"/>
    <mergeCell ref="C4:C6"/>
    <mergeCell ref="A12:A14"/>
    <mergeCell ref="B12:B14"/>
    <mergeCell ref="C12:C14"/>
    <mergeCell ref="B9:B11"/>
    <mergeCell ref="C9:C11"/>
    <mergeCell ref="A9:A11"/>
    <mergeCell ref="C17:C19"/>
    <mergeCell ref="I1:M1"/>
    <mergeCell ref="H5:H6"/>
    <mergeCell ref="I5:I6"/>
    <mergeCell ref="K5:K6"/>
    <mergeCell ref="L5:M5"/>
    <mergeCell ref="H4:J4"/>
    <mergeCell ref="J5:J6"/>
    <mergeCell ref="D4:D6"/>
    <mergeCell ref="E4:E6"/>
    <mergeCell ref="F4:F6"/>
    <mergeCell ref="D2:N2"/>
    <mergeCell ref="D15:D16"/>
    <mergeCell ref="E15:E16"/>
    <mergeCell ref="N4:N6"/>
    <mergeCell ref="M25:M26"/>
    <mergeCell ref="G4:G6"/>
    <mergeCell ref="C8:M8"/>
    <mergeCell ref="K4:M4"/>
    <mergeCell ref="B7:M7"/>
    <mergeCell ref="D17:D19"/>
    <mergeCell ref="C22:G22"/>
    <mergeCell ref="C24:M24"/>
    <mergeCell ref="K25:K26"/>
    <mergeCell ref="L25:L26"/>
    <mergeCell ref="N12:O14"/>
    <mergeCell ref="N9:O11"/>
    <mergeCell ref="N22:O2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9"/>
  <sheetViews>
    <sheetView workbookViewId="0">
      <selection activeCell="N14" sqref="N14"/>
    </sheetView>
  </sheetViews>
  <sheetFormatPr defaultRowHeight="13.2" x14ac:dyDescent="0.25"/>
  <sheetData>
    <row r="3" spans="2:10" ht="6" customHeight="1" x14ac:dyDescent="0.3">
      <c r="B3" s="273"/>
      <c r="C3" s="273"/>
      <c r="D3" s="273"/>
      <c r="E3" s="273"/>
      <c r="F3" s="273"/>
      <c r="G3" s="273"/>
      <c r="H3" s="273"/>
      <c r="I3" s="273"/>
      <c r="J3" s="46"/>
    </row>
    <row r="4" spans="2:10" ht="18" customHeight="1" x14ac:dyDescent="0.3">
      <c r="B4" s="273" t="s">
        <v>100</v>
      </c>
      <c r="C4" s="273"/>
      <c r="D4" s="273"/>
      <c r="E4" s="273"/>
      <c r="F4" s="273"/>
      <c r="G4" s="273"/>
      <c r="H4" s="273"/>
      <c r="I4" s="273"/>
      <c r="J4" s="91"/>
    </row>
    <row r="5" spans="2:10" ht="25.5" customHeight="1" x14ac:dyDescent="0.25">
      <c r="B5" s="273" t="s">
        <v>63</v>
      </c>
      <c r="C5" s="275"/>
      <c r="D5" s="275"/>
      <c r="E5" s="275"/>
      <c r="F5" s="275"/>
      <c r="G5" s="275"/>
      <c r="H5" s="275"/>
      <c r="I5" s="275"/>
      <c r="J5" s="47"/>
    </row>
    <row r="6" spans="2:10" x14ac:dyDescent="0.25">
      <c r="B6" s="275"/>
      <c r="C6" s="275"/>
      <c r="D6" s="275"/>
      <c r="E6" s="275"/>
      <c r="F6" s="275"/>
      <c r="G6" s="275"/>
      <c r="H6" s="275"/>
      <c r="I6" s="275"/>
      <c r="J6" s="47"/>
    </row>
    <row r="7" spans="2:10" ht="15.6" x14ac:dyDescent="0.3">
      <c r="B7" s="273" t="s">
        <v>58</v>
      </c>
      <c r="C7" s="273"/>
      <c r="D7" s="273"/>
      <c r="E7" s="273"/>
      <c r="F7" s="273"/>
      <c r="G7" s="273"/>
      <c r="H7" s="273"/>
      <c r="I7" s="47"/>
    </row>
    <row r="8" spans="2:10" ht="15.6" x14ac:dyDescent="0.3">
      <c r="B8" s="91"/>
      <c r="C8" s="91"/>
      <c r="D8" s="91"/>
      <c r="E8" s="91"/>
      <c r="F8" s="91"/>
      <c r="G8" s="91"/>
      <c r="H8" s="91"/>
      <c r="I8" s="47"/>
    </row>
    <row r="9" spans="2:10" ht="15.6" x14ac:dyDescent="0.3">
      <c r="B9" s="48" t="s">
        <v>101</v>
      </c>
      <c r="C9" s="48"/>
      <c r="D9" s="48"/>
      <c r="E9" s="48"/>
      <c r="F9" s="48"/>
      <c r="G9" s="48"/>
      <c r="H9" s="48"/>
      <c r="I9" s="48"/>
      <c r="J9" s="48"/>
    </row>
    <row r="10" spans="2:10" ht="15.6" x14ac:dyDescent="0.3">
      <c r="B10" s="49" t="s">
        <v>59</v>
      </c>
      <c r="D10" s="50">
        <v>7</v>
      </c>
      <c r="E10" s="49"/>
      <c r="F10" s="48" t="s">
        <v>64</v>
      </c>
      <c r="G10" s="48"/>
      <c r="H10" s="48"/>
      <c r="I10" s="48"/>
      <c r="J10" s="48"/>
    </row>
    <row r="11" spans="2:10" ht="15.6" x14ac:dyDescent="0.3">
      <c r="B11" s="48"/>
      <c r="C11" s="49"/>
      <c r="D11" s="50"/>
      <c r="E11" s="92"/>
      <c r="F11" s="274"/>
      <c r="G11" s="274"/>
      <c r="H11" s="274"/>
      <c r="I11" s="274"/>
      <c r="J11" s="274"/>
    </row>
    <row r="12" spans="2:10" ht="15.6" x14ac:dyDescent="0.3">
      <c r="C12" s="49"/>
      <c r="D12" s="50"/>
      <c r="E12" s="92"/>
      <c r="F12" s="274"/>
      <c r="G12" s="274"/>
      <c r="H12" s="274"/>
      <c r="I12" s="274"/>
      <c r="J12" s="274"/>
    </row>
    <row r="13" spans="2:10" ht="15.6" x14ac:dyDescent="0.3">
      <c r="C13" s="278" t="s">
        <v>102</v>
      </c>
      <c r="D13" s="278"/>
      <c r="E13" s="278"/>
      <c r="F13" s="278"/>
      <c r="G13" s="278"/>
    </row>
    <row r="32" spans="2:9" ht="15.6" x14ac:dyDescent="0.3">
      <c r="B32" s="91"/>
      <c r="C32" s="91"/>
      <c r="D32" s="91"/>
      <c r="E32" s="91"/>
      <c r="F32" s="91"/>
      <c r="G32" s="91"/>
      <c r="H32" s="91"/>
      <c r="I32" s="47"/>
    </row>
    <row r="33" spans="2:10" ht="15.6" x14ac:dyDescent="0.3">
      <c r="B33" s="91"/>
      <c r="C33" s="91"/>
      <c r="D33" s="91"/>
      <c r="E33" s="91"/>
      <c r="F33" s="91"/>
      <c r="G33" s="91"/>
      <c r="H33" s="91"/>
      <c r="I33" s="47"/>
    </row>
    <row r="34" spans="2:10" ht="15.6" x14ac:dyDescent="0.3">
      <c r="B34" s="91"/>
      <c r="C34" s="91"/>
      <c r="D34" s="91"/>
      <c r="E34" s="91"/>
      <c r="F34" s="91"/>
      <c r="G34" s="91"/>
      <c r="H34" s="91"/>
      <c r="I34" s="47"/>
    </row>
    <row r="35" spans="2:10" ht="33" customHeight="1" x14ac:dyDescent="0.25"/>
    <row r="36" spans="2:10" ht="31.5" customHeight="1" x14ac:dyDescent="0.25">
      <c r="B36" s="276" t="s">
        <v>60</v>
      </c>
      <c r="C36" s="276"/>
      <c r="D36" s="276"/>
      <c r="E36" s="276"/>
      <c r="F36" s="276"/>
      <c r="G36" s="276"/>
      <c r="H36" s="276"/>
      <c r="I36" s="276"/>
      <c r="J36" s="93"/>
    </row>
    <row r="37" spans="2:10" ht="30" customHeight="1" x14ac:dyDescent="0.25">
      <c r="B37" s="277" t="s">
        <v>61</v>
      </c>
      <c r="C37" s="277"/>
      <c r="D37" s="277"/>
      <c r="E37" s="277"/>
      <c r="F37" s="277"/>
      <c r="G37" s="277"/>
      <c r="H37" s="277"/>
      <c r="I37" s="277"/>
      <c r="J37" s="94"/>
    </row>
    <row r="38" spans="2:10" ht="30" customHeight="1" x14ac:dyDescent="0.25">
      <c r="B38" s="271" t="s">
        <v>72</v>
      </c>
      <c r="C38" s="271"/>
      <c r="D38" s="271"/>
      <c r="E38" s="271"/>
      <c r="F38" s="271"/>
      <c r="G38" s="271"/>
      <c r="H38" s="271"/>
      <c r="I38" s="271"/>
      <c r="J38" s="95"/>
    </row>
    <row r="39" spans="2:10" ht="15.6" x14ac:dyDescent="0.25">
      <c r="B39" s="271" t="s">
        <v>62</v>
      </c>
      <c r="C39" s="272"/>
      <c r="D39" s="272"/>
      <c r="E39" s="272"/>
      <c r="F39" s="272"/>
      <c r="G39" s="272"/>
      <c r="H39" s="272"/>
      <c r="I39" s="272"/>
      <c r="J39" s="95"/>
    </row>
  </sheetData>
  <mergeCells count="11">
    <mergeCell ref="B39:I39"/>
    <mergeCell ref="B3:I3"/>
    <mergeCell ref="F11:J11"/>
    <mergeCell ref="B4:I4"/>
    <mergeCell ref="B5:I6"/>
    <mergeCell ref="B7:H7"/>
    <mergeCell ref="F12:J12"/>
    <mergeCell ref="B36:I36"/>
    <mergeCell ref="B37:I37"/>
    <mergeCell ref="B38:I38"/>
    <mergeCell ref="C13:G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F16" sqref="F16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6.2" thickBot="1" x14ac:dyDescent="0.35">
      <c r="C2" s="98" t="s">
        <v>26</v>
      </c>
    </row>
    <row r="3" spans="2:3" ht="31.8" thickBot="1" x14ac:dyDescent="0.3">
      <c r="B3" s="11" t="s">
        <v>17</v>
      </c>
      <c r="C3" s="12" t="s">
        <v>18</v>
      </c>
    </row>
    <row r="4" spans="2:3" ht="15.6" x14ac:dyDescent="0.25">
      <c r="B4" s="96">
        <v>0</v>
      </c>
      <c r="C4" s="97" t="s">
        <v>19</v>
      </c>
    </row>
    <row r="5" spans="2:3" ht="15.6" x14ac:dyDescent="0.25">
      <c r="B5" s="13">
        <v>1</v>
      </c>
      <c r="C5" s="14" t="s">
        <v>21</v>
      </c>
    </row>
    <row r="6" spans="2:3" ht="15.6" x14ac:dyDescent="0.25">
      <c r="B6" s="13">
        <v>2</v>
      </c>
      <c r="C6" s="14" t="s">
        <v>20</v>
      </c>
    </row>
    <row r="7" spans="2:3" ht="15.6" x14ac:dyDescent="0.25">
      <c r="B7" s="13">
        <v>3</v>
      </c>
      <c r="C7" s="14" t="s">
        <v>23</v>
      </c>
    </row>
    <row r="8" spans="2:3" ht="15.6" x14ac:dyDescent="0.25">
      <c r="B8" s="13">
        <v>4</v>
      </c>
      <c r="C8" s="14" t="s">
        <v>77</v>
      </c>
    </row>
    <row r="9" spans="2:3" ht="15.6" x14ac:dyDescent="0.25">
      <c r="B9" s="13">
        <v>5</v>
      </c>
      <c r="C9" s="14" t="s">
        <v>78</v>
      </c>
    </row>
    <row r="10" spans="2:3" ht="15.6" x14ac:dyDescent="0.25">
      <c r="B10" s="13">
        <v>6</v>
      </c>
      <c r="C10" s="14" t="s">
        <v>24</v>
      </c>
    </row>
    <row r="11" spans="2:3" ht="15.6" x14ac:dyDescent="0.25">
      <c r="B11" s="13">
        <v>7</v>
      </c>
      <c r="C11" s="14" t="s">
        <v>79</v>
      </c>
    </row>
    <row r="12" spans="2:3" ht="15.6" x14ac:dyDescent="0.25">
      <c r="B12" s="13">
        <v>8</v>
      </c>
      <c r="C12" s="14" t="s">
        <v>80</v>
      </c>
    </row>
    <row r="13" spans="2:3" ht="15.6" x14ac:dyDescent="0.25">
      <c r="B13" s="13">
        <v>9</v>
      </c>
      <c r="C13" s="14" t="s">
        <v>81</v>
      </c>
    </row>
    <row r="14" spans="2:3" ht="15.6" x14ac:dyDescent="0.25">
      <c r="B14" s="13">
        <v>10</v>
      </c>
      <c r="C14" s="14" t="s">
        <v>65</v>
      </c>
    </row>
    <row r="15" spans="2:3" ht="31.2" x14ac:dyDescent="0.25">
      <c r="B15" s="13">
        <v>11</v>
      </c>
      <c r="C15" s="14" t="s">
        <v>82</v>
      </c>
    </row>
    <row r="16" spans="2:3" ht="15.6" x14ac:dyDescent="0.25">
      <c r="B16" s="13">
        <v>12</v>
      </c>
      <c r="C16" s="14" t="s">
        <v>83</v>
      </c>
    </row>
    <row r="17" spans="2:3" ht="15.6" x14ac:dyDescent="0.25">
      <c r="B17" s="13">
        <v>13</v>
      </c>
      <c r="C17" s="14" t="s">
        <v>84</v>
      </c>
    </row>
    <row r="18" spans="2:3" ht="15.6" x14ac:dyDescent="0.25">
      <c r="B18" s="13">
        <v>14</v>
      </c>
      <c r="C18" s="14" t="s">
        <v>85</v>
      </c>
    </row>
    <row r="19" spans="2:3" ht="15.6" x14ac:dyDescent="0.25">
      <c r="B19" s="13">
        <v>15</v>
      </c>
      <c r="C19" s="14" t="s">
        <v>25</v>
      </c>
    </row>
    <row r="20" spans="2:3" ht="15.6" x14ac:dyDescent="0.25">
      <c r="B20" s="13">
        <v>16</v>
      </c>
      <c r="C20" s="14" t="s">
        <v>86</v>
      </c>
    </row>
    <row r="21" spans="2:3" ht="15.6" x14ac:dyDescent="0.25">
      <c r="B21" s="13">
        <v>17</v>
      </c>
      <c r="C21" s="14" t="s">
        <v>22</v>
      </c>
    </row>
    <row r="22" spans="2:3" ht="16.2" thickBot="1" x14ac:dyDescent="0.3">
      <c r="B22" s="15">
        <v>18</v>
      </c>
      <c r="C22" s="16" t="s">
        <v>27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Ataskaita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 Puodžiūnienė</cp:lastModifiedBy>
  <cp:lastPrinted>2017-03-13T07:14:57Z</cp:lastPrinted>
  <dcterms:created xsi:type="dcterms:W3CDTF">1996-10-14T23:33:28Z</dcterms:created>
  <dcterms:modified xsi:type="dcterms:W3CDTF">2017-03-14T14:17:12Z</dcterms:modified>
</cp:coreProperties>
</file>