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 Ataskaitos (Veiklos planas ir programos)\"/>
    </mc:Choice>
  </mc:AlternateContent>
  <bookViews>
    <workbookView xWindow="0" yWindow="0" windowWidth="23040" windowHeight="9372"/>
  </bookViews>
  <sheets>
    <sheet name="Priemonių suvestinė" sheetId="2" r:id="rId1"/>
    <sheet name="Ataskaita" sheetId="4" r:id="rId2"/>
    <sheet name="Priemoniu vykdytoju kodai" sheetId="3" r:id="rId3"/>
  </sheets>
  <calcPr calcId="152511"/>
</workbook>
</file>

<file path=xl/calcChain.xml><?xml version="1.0" encoding="utf-8"?>
<calcChain xmlns="http://schemas.openxmlformats.org/spreadsheetml/2006/main">
  <c r="J30" i="2" l="1"/>
  <c r="I30" i="2"/>
  <c r="H30" i="2"/>
  <c r="J32" i="2"/>
  <c r="I32" i="2"/>
  <c r="H32" i="2"/>
  <c r="J26" i="2" l="1"/>
  <c r="I26" i="2"/>
  <c r="H26" i="2"/>
  <c r="H36" i="2"/>
  <c r="I36" i="2"/>
  <c r="J36" i="2"/>
  <c r="I16" i="2" l="1"/>
  <c r="J16" i="2"/>
  <c r="J62" i="2"/>
  <c r="I62" i="2"/>
  <c r="H62" i="2"/>
  <c r="J57" i="2"/>
  <c r="I57" i="2"/>
  <c r="H57" i="2"/>
  <c r="H16" i="2"/>
  <c r="H22" i="2"/>
  <c r="J67" i="2" l="1"/>
  <c r="I67" i="2"/>
  <c r="H67" i="2"/>
  <c r="I48" i="2" l="1"/>
  <c r="J48" i="2"/>
  <c r="H48" i="2"/>
  <c r="J28" i="2"/>
  <c r="I28" i="2"/>
  <c r="H28" i="2"/>
  <c r="I24" i="2"/>
  <c r="J24" i="2"/>
  <c r="H24" i="2"/>
  <c r="I18" i="2"/>
  <c r="I19" i="2" s="1"/>
  <c r="J18" i="2"/>
  <c r="J19" i="2" s="1"/>
  <c r="H18" i="2"/>
  <c r="H19" i="2" s="1"/>
  <c r="J10" i="2"/>
  <c r="J11" i="2" s="1"/>
  <c r="I10" i="2"/>
  <c r="I11" i="2" s="1"/>
  <c r="H10" i="2"/>
  <c r="H11" i="2" s="1"/>
  <c r="I22" i="2"/>
  <c r="I33" i="2" s="1"/>
  <c r="J22" i="2"/>
  <c r="I46" i="2"/>
  <c r="I38" i="2"/>
  <c r="I40" i="2"/>
  <c r="I42" i="2"/>
  <c r="J46" i="2"/>
  <c r="J49" i="2" s="1"/>
  <c r="J38" i="2"/>
  <c r="J40" i="2"/>
  <c r="J42" i="2"/>
  <c r="H46" i="2"/>
  <c r="H38" i="2"/>
  <c r="H40" i="2"/>
  <c r="H42" i="2"/>
  <c r="J33" i="2" l="1"/>
  <c r="H33" i="2"/>
  <c r="I49" i="2"/>
  <c r="H49" i="2"/>
  <c r="J43" i="2"/>
  <c r="I43" i="2"/>
  <c r="H43" i="2"/>
  <c r="I50" i="2" l="1"/>
  <c r="I51" i="2" s="1"/>
  <c r="H50" i="2"/>
  <c r="H51" i="2" s="1"/>
  <c r="J50" i="2"/>
  <c r="J51" i="2" s="1"/>
</calcChain>
</file>

<file path=xl/sharedStrings.xml><?xml version="1.0" encoding="utf-8"?>
<sst xmlns="http://schemas.openxmlformats.org/spreadsheetml/2006/main" count="266" uniqueCount="140">
  <si>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</si>
  <si>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</si>
  <si>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</si>
  <si>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</si>
  <si>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</si>
  <si>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</si>
  <si>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</si>
  <si>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</si>
  <si>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</si>
  <si>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</si>
  <si>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</si>
  <si>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</si>
  <si>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</si>
  <si>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</si>
  <si>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</si>
  <si>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</si>
  <si>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</si>
  <si>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</si>
  <si>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</si>
  <si>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</si>
  <si>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</si>
  <si>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</si>
  <si>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</si>
  <si>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</si>
  <si>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</si>
  <si>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</si>
  <si>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Vaiko teisių apsaugos skyrius</t>
  </si>
  <si>
    <t>Priemonių vykdytojų kodų klasifikatorius</t>
  </si>
  <si>
    <t>Kūno kultūros ir sporto centras</t>
  </si>
  <si>
    <t>APLINKOS APSAUGOS RĖMIMO SPECIALIOJI PROGRAMA (04)</t>
  </si>
  <si>
    <t>Siekti sudaryti prielaidas saugiai aplinkosauginiu požiūriu, švariai, sveikai aplinkai, racionaliai naudoti gamtos išteklius.</t>
  </si>
  <si>
    <t>03</t>
  </si>
  <si>
    <t>04</t>
  </si>
  <si>
    <t>05</t>
  </si>
  <si>
    <t>06</t>
  </si>
  <si>
    <t>07</t>
  </si>
  <si>
    <t>288724610</t>
  </si>
  <si>
    <t>SB(AA)</t>
  </si>
  <si>
    <t>+</t>
  </si>
  <si>
    <t>Įžuvinti Nevėžio upės senvagę</t>
  </si>
  <si>
    <t xml:space="preserve">Įgyvendinti aplinkos monitoringo, prevencines, aplinkos atkūrimo priemones </t>
  </si>
  <si>
    <t>Gerinti aplinkos kokybę aplinkos apsaugos priemonėmis</t>
  </si>
  <si>
    <t>Veisti želdynus ir želdinius, vykdyti jų priežiūrą, tvarkymą, apsaugą, būklės stebėseną ir inventorizaciją</t>
  </si>
  <si>
    <t>Teikti informaciją aktualiomis aplinkos apsaugos temomis</t>
  </si>
  <si>
    <t>Remti švietimo, kitų įstaigų ir organizacijų vykdomus aplinkosaugos švietimo projektus</t>
  </si>
  <si>
    <t>Sudaryti galimybę visų miesto bendrojo lavinimo mokyklų mokiniams ir mokytojams,  ikimokyklinių ugdymo įstaigų vadovams, aplinkosaugos specialistams gauti aplinkosauginius laikraščius, žurnalus, plakatus ir kitą aplinkosauginę literatūrą</t>
  </si>
  <si>
    <t>Organizuoti Žemės dienos, Europos judriosios savaitės, Energetikos dienos renginius</t>
  </si>
  <si>
    <t>Vykdyti pavojų keliančių medžių šalinimo darbus, medžių ir krūmų genėjimo darbus</t>
  </si>
  <si>
    <t>Išvalyti ir sutvarkyti atliekomis užterštas teritorijas, kai neįmanoma nustatyti jų savininkų</t>
  </si>
  <si>
    <t>08</t>
  </si>
  <si>
    <t>11</t>
  </si>
  <si>
    <t>Vykdyti Molainių buvusių filtracijos laukų teritorijos priežiūrą</t>
  </si>
  <si>
    <t>50</t>
  </si>
  <si>
    <t>Įsigyti ir įveisti naujus želdinius</t>
  </si>
  <si>
    <t>VB</t>
  </si>
  <si>
    <t>Paaiškinimai dėl nukrypimų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</si>
  <si>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</si>
  <si>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</si>
  <si>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</si>
  <si>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</si>
  <si>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</si>
  <si>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</si>
  <si>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</si>
  <si>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</si>
  <si>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</si>
  <si>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Į senvagę suleista baltųjų amūrų ir plačiakakčių (vnt.)</t>
  </si>
  <si>
    <t>Pavojingų atliekų, kai neįmanoma nustatyti teršėjo, tvarkymas (t)</t>
  </si>
  <si>
    <t>Nelegalių šiukšlynų likvidavimas, vnt.</t>
  </si>
  <si>
    <t>Ekologinių incidentų likvidavimas</t>
  </si>
  <si>
    <t>Vykdoma Molainių filtracijos laukų dirvožemio, požeminio ir paviršinio vandens taršos stebėsena, skaičius</t>
  </si>
  <si>
    <t>Paremtų aplinkosauginio švietimo projektų skaičius</t>
  </si>
  <si>
    <t>Užprenumeruotų spaudinių skaičius (leidiniai)</t>
  </si>
  <si>
    <t>Suorganizuota  kasmetinių aplinkosauginių tematinių renginių</t>
  </si>
  <si>
    <t>VYKDYMO ATASKAITA</t>
  </si>
  <si>
    <t>Faktiškai įvykdyta</t>
  </si>
  <si>
    <t>Iš dalies įvykdyta</t>
  </si>
  <si>
    <t>(blogiau, nei planuota),</t>
  </si>
  <si>
    <t>(nepasiekta planuota reikšmė).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</si>
  <si>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</si>
  <si>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</si>
  <si>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</si>
  <si>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>0,5</t>
  </si>
  <si>
    <t>Sporto skyrius</t>
  </si>
  <si>
    <t>APLINKOS APSAUGOS RĖMIMO SPECIALIOSIOS PROGRAMOS (04)</t>
  </si>
  <si>
    <t>Neįvykdytos</t>
  </si>
  <si>
    <t>2) priemonė laikoma iš dalies įvykdyta, jei pasiekta mažiau vertinimo kriterijų reikšmių nei planuota ataskaitiniais metais;</t>
  </si>
  <si>
    <t>Asignavimai (tūkst. Eur)</t>
  </si>
  <si>
    <t>Informacija apie pasiektus rezultatus, duomenys apie programai skirtų asignavimų panaudojimo tikslingumą</t>
  </si>
  <si>
    <t>Plėsti atliekų tvarkymo infrastruktūrą, tvarkyti atliekas, kurių savininko neįmanoma nustatyti.</t>
  </si>
  <si>
    <t>Naudotų automobilių padangų, surinktų iš miesto bendro naudojimo teritorijų, tvarkymas (t)</t>
  </si>
  <si>
    <t>Vykdyti ekstremalių ekologinių situacijų, avarijų ir incidentų padarinių likvidavimo darbus</t>
  </si>
  <si>
    <t>Įgyvendinti Panevėžio miesto Molainių nuotekų buvusių filtracijos laukų teritorijos monitoringo 2014–2018 metų programą</t>
  </si>
  <si>
    <t>Vykdyta teritorijos priežiūra (ha)</t>
  </si>
  <si>
    <t>Šviesti ir  mokyti visuomenę aplinkosaugos klausimais, remti aplinkosauginio švietimo projektus</t>
  </si>
  <si>
    <t>Pateiktas informacijos paketų skaičius (vnt.)</t>
  </si>
  <si>
    <t>Pašalinti pavojų keliantys medžiai (vnt.)</t>
  </si>
  <si>
    <t>Įsigytų ir įveistų naujų želdinių skaičius (vnt.)</t>
  </si>
  <si>
    <t xml:space="preserve">PRITARTA
Panevėžio miesto savivaldybės tarybos 
2017 m. kovo  d. sprendimu Nr. </t>
  </si>
  <si>
    <t>2016 m. asignavimų patvirtintas planas</t>
  </si>
  <si>
    <t>2016 m. asignavimų patikslintas planas</t>
  </si>
  <si>
    <t>2016 m. panaudotos lėšos (kasinės išlaidos)</t>
  </si>
  <si>
    <t>E. plėtros skyrius</t>
  </si>
  <si>
    <t>Komunikacijos skyrius</t>
  </si>
  <si>
    <t>Miesto infrastruktūros skyrius</t>
  </si>
  <si>
    <t>Miesto plėtros skyrius</t>
  </si>
  <si>
    <t>Socialinių reikalų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</si>
  <si>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</si>
  <si>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</si>
  <si>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</si>
  <si>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</si>
  <si>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Vidaus administravimo skyrius</t>
  </si>
  <si>
    <t>7</t>
  </si>
  <si>
    <t>100</t>
  </si>
  <si>
    <t>Panevėžio miesto savivaldybės metinių komunalinių atliekų susidarymo normų tyrimui atlikti</t>
  </si>
  <si>
    <t>Atliktas komunalinių atliekų susidarymo normų tyrimas</t>
  </si>
  <si>
    <t>09</t>
  </si>
  <si>
    <t>Vykdyti Nevėžio upės vagos priežiūrą</t>
  </si>
  <si>
    <t>13</t>
  </si>
  <si>
    <t>Vykdyti Nevėžio upės vandens kokybės tyrimus ir ekologinį būklės įvertinimą</t>
  </si>
  <si>
    <t>12</t>
  </si>
  <si>
    <t>Sutvarkyti Nevėžio upės pakrantes</t>
  </si>
  <si>
    <t>Sutvarkytos Nevėžio upės pakrantės, (ha)</t>
  </si>
  <si>
    <t>Vykdyta esančių mieste želdynų ir želdinių priežiūra</t>
  </si>
  <si>
    <t>Atlikti vandens kokybės tyrimai, (vnt.)</t>
  </si>
  <si>
    <t>Vykdyta upės vagos priežiūra (nušienauta augmenija), kartai</t>
  </si>
  <si>
    <t>-</t>
  </si>
  <si>
    <t>108,8</t>
  </si>
  <si>
    <t>0,98</t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</si>
  <si>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</si>
  <si>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t>Tyrimas atliekamas,  ataskaita bus pateikta 2017 metais.</t>
  </si>
  <si>
    <r>
      <rPr>
        <b/>
        <sz val="12"/>
        <rFont val="Times New Roman"/>
        <family val="1"/>
        <charset val="186"/>
      </rPr>
      <t xml:space="preserve">Iš 2016 m. </t>
    </r>
    <r>
      <rPr>
        <sz val="12"/>
        <rFont val="Times New Roman"/>
        <family val="1"/>
        <charset val="186"/>
      </rPr>
      <t xml:space="preserve">planuotų įvykdyti 15 priemonių (kurioms patvirtinti / skirti asignavimai): </t>
    </r>
  </si>
  <si>
    <t xml:space="preserve">2016 M. PANEVĖŽIO MIESTO SAVIVALDYBĖS </t>
  </si>
  <si>
    <t>2016 m.  programos Nr. 04  įvykdymas</t>
  </si>
  <si>
    <t>Užsitęsus apsodinimo schemos derinimui, nespėta įsigyti želdinių ir juos pasodinti laiku.</t>
  </si>
  <si>
    <t>Skyrus daugiau pinigų, pašalinta daugiau medžių.</t>
  </si>
  <si>
    <t>Užprenumeruotas laikraštis "Žalioji Lietuva", žurnalai: "Lututė", "Žurnalas apie gamtą", "Miškai", "National Geographic Kids". Laikraštis "Žalioji Lietuva" nutraukė prenumeratą.</t>
  </si>
  <si>
    <t>Aplinkosauginius švietimo projektus įgyvendino Kultūros centras Panevėžio bendruomenių rūmai, Panevėžio gamtos mokykla ir kitos švietimo įstaigos.</t>
  </si>
  <si>
    <t>(pagal planą),</t>
  </si>
  <si>
    <t>Vertinimo kriterijus</t>
  </si>
  <si>
    <t>PANEVĖŽIO MIESTO SAVIVALDYBĖS 2016 -2018 METŲ VEIKLOS PLANO ĮGYVENDINIMO 2016 METAIS ATASKAITA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</si>
</sst>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7"/>
      <name val="Times New Roman"/>
      <family val="1"/>
    </font>
    <font>
      <sz val="7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9"/>
      <name val="Times New Roman"/>
      <family val="1"/>
    </font>
    <font>
      <sz val="9"/>
      <name val="Arial"/>
      <family val="2"/>
      <charset val="186"/>
    </font>
    <font>
      <sz val="8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37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Fill="1" applyAlignment="1">
      <alignment horizontal="center" vertical="top"/>
    </xf>
    <xf numFmtId="0" fontId="6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top"/>
    </xf>
    <xf numFmtId="49" fontId="6" fillId="0" borderId="0" xfId="0" applyNumberFormat="1" applyFont="1" applyFill="1" applyBorder="1" applyAlignment="1">
      <alignment vertical="top"/>
    </xf>
    <xf numFmtId="49" fontId="6" fillId="0" borderId="0" xfId="0" applyNumberFormat="1" applyFont="1" applyFill="1" applyBorder="1" applyAlignment="1">
      <alignment horizontal="right" vertical="top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0" fontId="11" fillId="0" borderId="0" xfId="0" applyFont="1" applyAlignment="1">
      <alignment vertical="top"/>
    </xf>
    <xf numFmtId="0" fontId="11" fillId="0" borderId="0" xfId="0" applyNumberFormat="1" applyFont="1" applyAlignment="1">
      <alignment vertical="top"/>
    </xf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6" fillId="0" borderId="24" xfId="0" applyFont="1" applyFill="1" applyBorder="1" applyAlignment="1">
      <alignment vertical="top" wrapText="1"/>
    </xf>
    <xf numFmtId="0" fontId="6" fillId="0" borderId="26" xfId="0" applyFont="1" applyFill="1" applyBorder="1" applyAlignment="1">
      <alignment vertical="top" wrapText="1"/>
    </xf>
    <xf numFmtId="0" fontId="13" fillId="0" borderId="45" xfId="0" applyFont="1" applyBorder="1" applyAlignment="1">
      <alignment vertical="top" wrapText="1"/>
    </xf>
    <xf numFmtId="0" fontId="6" fillId="0" borderId="0" xfId="0" applyFont="1" applyFill="1" applyBorder="1" applyAlignment="1">
      <alignment horizontal="center" vertical="top"/>
    </xf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textRotation="90"/>
    </xf>
    <xf numFmtId="0" fontId="6" fillId="0" borderId="43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right" vertical="top" wrapText="1"/>
    </xf>
    <xf numFmtId="0" fontId="8" fillId="0" borderId="0" xfId="0" applyFont="1" applyBorder="1" applyAlignment="1">
      <alignment horizontal="right" vertical="top" wrapText="1"/>
    </xf>
    <xf numFmtId="0" fontId="2" fillId="0" borderId="48" xfId="0" applyFont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164" fontId="12" fillId="0" borderId="39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4" fontId="14" fillId="0" borderId="51" xfId="0" applyNumberFormat="1" applyFont="1" applyBorder="1" applyAlignment="1">
      <alignment horizontal="center" vertical="top"/>
    </xf>
    <xf numFmtId="164" fontId="14" fillId="0" borderId="52" xfId="0" applyNumberFormat="1" applyFont="1" applyBorder="1" applyAlignment="1">
      <alignment horizontal="center" vertical="top"/>
    </xf>
    <xf numFmtId="164" fontId="14" fillId="0" borderId="53" xfId="0" applyNumberFormat="1" applyFont="1" applyBorder="1" applyAlignment="1">
      <alignment horizontal="center" vertical="top"/>
    </xf>
    <xf numFmtId="164" fontId="14" fillId="0" borderId="67" xfId="0" applyNumberFormat="1" applyFont="1" applyBorder="1" applyAlignment="1">
      <alignment horizontal="center" vertical="top"/>
    </xf>
    <xf numFmtId="164" fontId="14" fillId="0" borderId="18" xfId="0" applyNumberFormat="1" applyFont="1" applyBorder="1" applyAlignment="1">
      <alignment horizontal="center" vertical="top"/>
    </xf>
    <xf numFmtId="164" fontId="14" fillId="0" borderId="17" xfId="0" applyNumberFormat="1" applyFont="1" applyBorder="1" applyAlignment="1">
      <alignment horizontal="center" vertical="top"/>
    </xf>
    <xf numFmtId="164" fontId="12" fillId="8" borderId="39" xfId="0" applyNumberFormat="1" applyFont="1" applyFill="1" applyBorder="1" applyAlignment="1">
      <alignment horizontal="center" vertical="top"/>
    </xf>
    <xf numFmtId="164" fontId="12" fillId="8" borderId="4" xfId="0" applyNumberFormat="1" applyFont="1" applyFill="1" applyBorder="1" applyAlignment="1">
      <alignment horizontal="center" vertical="top"/>
    </xf>
    <xf numFmtId="164" fontId="12" fillId="4" borderId="39" xfId="0" applyNumberFormat="1" applyFont="1" applyFill="1" applyBorder="1" applyAlignment="1">
      <alignment horizontal="center" vertical="top"/>
    </xf>
    <xf numFmtId="164" fontId="12" fillId="4" borderId="4" xfId="0" applyNumberFormat="1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164" fontId="6" fillId="0" borderId="11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 wrapText="1"/>
    </xf>
    <xf numFmtId="164" fontId="5" fillId="7" borderId="47" xfId="0" applyNumberFormat="1" applyFont="1" applyFill="1" applyBorder="1" applyAlignment="1">
      <alignment horizontal="center" vertical="center"/>
    </xf>
    <xf numFmtId="164" fontId="5" fillId="7" borderId="20" xfId="0" applyNumberFormat="1" applyFont="1" applyFill="1" applyBorder="1" applyAlignment="1">
      <alignment horizontal="center" vertical="center"/>
    </xf>
    <xf numFmtId="49" fontId="5" fillId="3" borderId="25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3" borderId="27" xfId="0" applyNumberFormat="1" applyFont="1" applyFill="1" applyBorder="1" applyAlignment="1">
      <alignment horizontal="center" vertical="top"/>
    </xf>
    <xf numFmtId="0" fontId="6" fillId="0" borderId="27" xfId="0" applyFont="1" applyFill="1" applyBorder="1" applyAlignment="1">
      <alignment horizontal="center" vertical="top" wrapText="1"/>
    </xf>
    <xf numFmtId="164" fontId="6" fillId="0" borderId="10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top" wrapText="1"/>
    </xf>
    <xf numFmtId="49" fontId="6" fillId="0" borderId="25" xfId="0" applyNumberFormat="1" applyFont="1" applyFill="1" applyBorder="1" applyAlignment="1">
      <alignment horizontal="center" vertical="top" wrapText="1"/>
    </xf>
    <xf numFmtId="164" fontId="5" fillId="3" borderId="26" xfId="0" applyNumberFormat="1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vertical="top" wrapText="1"/>
    </xf>
    <xf numFmtId="0" fontId="6" fillId="3" borderId="33" xfId="0" applyFont="1" applyFill="1" applyBorder="1" applyAlignment="1">
      <alignment horizontal="center" vertical="top" wrapText="1"/>
    </xf>
    <xf numFmtId="164" fontId="6" fillId="0" borderId="10" xfId="0" applyNumberFormat="1" applyFont="1" applyFill="1" applyBorder="1" applyAlignment="1">
      <alignment horizontal="center" vertical="top"/>
    </xf>
    <xf numFmtId="164" fontId="5" fillId="4" borderId="20" xfId="0" applyNumberFormat="1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left" vertical="top" wrapText="1"/>
    </xf>
    <xf numFmtId="49" fontId="6" fillId="0" borderId="61" xfId="0" applyNumberFormat="1" applyFont="1" applyFill="1" applyBorder="1" applyAlignment="1">
      <alignment horizontal="center" vertical="top"/>
    </xf>
    <xf numFmtId="49" fontId="6" fillId="0" borderId="12" xfId="0" applyNumberFormat="1" applyFont="1" applyFill="1" applyBorder="1" applyAlignment="1">
      <alignment horizontal="center" vertical="top"/>
    </xf>
    <xf numFmtId="49" fontId="6" fillId="0" borderId="56" xfId="0" applyNumberFormat="1" applyFont="1" applyFill="1" applyBorder="1" applyAlignment="1">
      <alignment horizontal="center" vertical="top"/>
    </xf>
    <xf numFmtId="49" fontId="6" fillId="0" borderId="57" xfId="0" applyNumberFormat="1" applyFont="1" applyFill="1" applyBorder="1" applyAlignment="1">
      <alignment horizontal="center" vertical="top"/>
    </xf>
    <xf numFmtId="164" fontId="5" fillId="4" borderId="8" xfId="0" applyNumberFormat="1" applyFont="1" applyFill="1" applyBorder="1" applyAlignment="1">
      <alignment horizontal="center" vertical="top"/>
    </xf>
    <xf numFmtId="49" fontId="5" fillId="2" borderId="39" xfId="0" applyNumberFormat="1" applyFont="1" applyFill="1" applyBorder="1" applyAlignment="1">
      <alignment horizontal="center" vertical="top"/>
    </xf>
    <xf numFmtId="49" fontId="5" fillId="3" borderId="40" xfId="0" applyNumberFormat="1" applyFont="1" applyFill="1" applyBorder="1" applyAlignment="1">
      <alignment horizontal="center" vertical="top"/>
    </xf>
    <xf numFmtId="49" fontId="5" fillId="3" borderId="2" xfId="0" applyNumberFormat="1" applyFont="1" applyFill="1" applyBorder="1" applyAlignment="1">
      <alignment horizontal="right" vertical="top"/>
    </xf>
    <xf numFmtId="49" fontId="5" fillId="3" borderId="27" xfId="0" applyNumberFormat="1" applyFont="1" applyFill="1" applyBorder="1" applyAlignment="1">
      <alignment horizontal="right" vertical="top"/>
    </xf>
    <xf numFmtId="49" fontId="6" fillId="0" borderId="20" xfId="0" applyNumberFormat="1" applyFont="1" applyBorder="1" applyAlignment="1">
      <alignment horizontal="center" vertical="top"/>
    </xf>
    <xf numFmtId="49" fontId="5" fillId="3" borderId="41" xfId="0" applyNumberFormat="1" applyFont="1" applyFill="1" applyBorder="1" applyAlignment="1">
      <alignment horizontal="right" vertical="top"/>
    </xf>
    <xf numFmtId="164" fontId="5" fillId="3" borderId="2" xfId="0" applyNumberFormat="1" applyFont="1" applyFill="1" applyBorder="1" applyAlignment="1">
      <alignment horizontal="center" vertical="top"/>
    </xf>
    <xf numFmtId="0" fontId="6" fillId="3" borderId="42" xfId="0" applyFont="1" applyFill="1" applyBorder="1" applyAlignment="1">
      <alignment vertical="top" wrapText="1"/>
    </xf>
    <xf numFmtId="0" fontId="6" fillId="3" borderId="42" xfId="0" applyFont="1" applyFill="1" applyBorder="1" applyAlignment="1">
      <alignment horizontal="center" vertical="top" wrapText="1"/>
    </xf>
    <xf numFmtId="164" fontId="6" fillId="5" borderId="28" xfId="0" applyNumberFormat="1" applyFont="1" applyFill="1" applyBorder="1" applyAlignment="1">
      <alignment horizontal="center" vertical="top" wrapText="1"/>
    </xf>
    <xf numFmtId="164" fontId="6" fillId="5" borderId="6" xfId="0" applyNumberFormat="1" applyFont="1" applyFill="1" applyBorder="1" applyAlignment="1">
      <alignment horizontal="center" vertical="top" wrapText="1"/>
    </xf>
    <xf numFmtId="49" fontId="5" fillId="3" borderId="22" xfId="0" applyNumberFormat="1" applyFont="1" applyFill="1" applyBorder="1" applyAlignment="1">
      <alignment horizontal="center" vertical="top"/>
    </xf>
    <xf numFmtId="0" fontId="13" fillId="0" borderId="45" xfId="0" applyFont="1" applyBorder="1" applyAlignment="1">
      <alignment vertical="top"/>
    </xf>
    <xf numFmtId="0" fontId="6" fillId="0" borderId="45" xfId="0" applyFont="1" applyBorder="1" applyAlignment="1">
      <alignment vertical="top"/>
    </xf>
    <xf numFmtId="0" fontId="6" fillId="3" borderId="39" xfId="0" applyFont="1" applyFill="1" applyBorder="1" applyAlignment="1">
      <alignment horizontal="center" vertical="top" wrapText="1"/>
    </xf>
    <xf numFmtId="0" fontId="6" fillId="9" borderId="39" xfId="0" applyFont="1" applyFill="1" applyBorder="1" applyAlignment="1">
      <alignment vertical="top"/>
    </xf>
    <xf numFmtId="0" fontId="6" fillId="9" borderId="42" xfId="0" applyFont="1" applyFill="1" applyBorder="1" applyAlignment="1">
      <alignment vertical="top"/>
    </xf>
    <xf numFmtId="49" fontId="5" fillId="6" borderId="2" xfId="0" applyNumberFormat="1" applyFont="1" applyFill="1" applyBorder="1" applyAlignment="1">
      <alignment horizontal="center" vertical="top"/>
    </xf>
    <xf numFmtId="0" fontId="6" fillId="6" borderId="39" xfId="0" applyFont="1" applyFill="1" applyBorder="1" applyAlignment="1">
      <alignment horizontal="center" vertical="top"/>
    </xf>
    <xf numFmtId="0" fontId="6" fillId="6" borderId="42" xfId="0" applyFont="1" applyFill="1" applyBorder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9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1" applyFont="1" applyAlignment="1">
      <alignment horizontal="center" wrapText="1"/>
    </xf>
    <xf numFmtId="0" fontId="9" fillId="0" borderId="0" xfId="0" applyFont="1" applyAlignment="1">
      <alignment horizontal="left" wrapText="1"/>
    </xf>
    <xf numFmtId="164" fontId="5" fillId="6" borderId="38" xfId="0" applyNumberFormat="1" applyFont="1" applyFill="1" applyBorder="1" applyAlignment="1">
      <alignment horizontal="center" vertical="top"/>
    </xf>
    <xf numFmtId="0" fontId="20" fillId="0" borderId="0" xfId="0" applyFont="1" applyAlignment="1">
      <alignment vertical="top"/>
    </xf>
    <xf numFmtId="0" fontId="20" fillId="0" borderId="0" xfId="0" applyNumberFormat="1" applyFont="1" applyAlignment="1">
      <alignment vertical="top"/>
    </xf>
    <xf numFmtId="0" fontId="20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/>
    </xf>
    <xf numFmtId="49" fontId="5" fillId="2" borderId="24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0" fontId="6" fillId="3" borderId="45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21" fillId="0" borderId="29" xfId="0" applyFont="1" applyBorder="1" applyAlignment="1">
      <alignment horizontal="center" vertical="top" wrapText="1"/>
    </xf>
    <xf numFmtId="0" fontId="7" fillId="4" borderId="38" xfId="0" applyFont="1" applyFill="1" applyBorder="1" applyAlignment="1">
      <alignment horizontal="center" vertical="top"/>
    </xf>
    <xf numFmtId="0" fontId="21" fillId="0" borderId="10" xfId="0" applyFont="1" applyFill="1" applyBorder="1" applyAlignment="1">
      <alignment horizontal="center" vertical="top"/>
    </xf>
    <xf numFmtId="0" fontId="7" fillId="4" borderId="20" xfId="0" applyFont="1" applyFill="1" applyBorder="1" applyAlignment="1">
      <alignment horizontal="center" vertical="top"/>
    </xf>
    <xf numFmtId="0" fontId="21" fillId="0" borderId="28" xfId="0" applyFont="1" applyFill="1" applyBorder="1" applyAlignment="1">
      <alignment vertical="top"/>
    </xf>
    <xf numFmtId="0" fontId="21" fillId="0" borderId="10" xfId="0" applyFont="1" applyFill="1" applyBorder="1" applyAlignment="1">
      <alignment horizontal="center" vertical="top" wrapText="1"/>
    </xf>
    <xf numFmtId="0" fontId="21" fillId="0" borderId="30" xfId="0" applyFont="1" applyFill="1" applyBorder="1" applyAlignment="1">
      <alignment horizontal="center" vertical="top"/>
    </xf>
    <xf numFmtId="0" fontId="13" fillId="0" borderId="11" xfId="0" applyFont="1" applyBorder="1" applyAlignment="1">
      <alignment vertical="top" wrapText="1"/>
    </xf>
    <xf numFmtId="0" fontId="6" fillId="0" borderId="11" xfId="0" applyNumberFormat="1" applyFont="1" applyFill="1" applyBorder="1" applyAlignment="1">
      <alignment horizontal="center" vertical="top"/>
    </xf>
    <xf numFmtId="0" fontId="6" fillId="0" borderId="10" xfId="0" applyNumberFormat="1" applyFont="1" applyFill="1" applyBorder="1" applyAlignment="1">
      <alignment horizontal="center" vertical="top"/>
    </xf>
    <xf numFmtId="0" fontId="10" fillId="0" borderId="28" xfId="0" applyFont="1" applyBorder="1" applyAlignment="1">
      <alignment horizontal="center" vertical="top" wrapText="1"/>
    </xf>
    <xf numFmtId="0" fontId="9" fillId="0" borderId="34" xfId="0" applyFont="1" applyBorder="1" applyAlignment="1">
      <alignment vertical="top" wrapText="1"/>
    </xf>
    <xf numFmtId="0" fontId="23" fillId="0" borderId="0" xfId="0" applyFont="1" applyBorder="1" applyAlignment="1">
      <alignment vertical="top"/>
    </xf>
    <xf numFmtId="0" fontId="6" fillId="0" borderId="65" xfId="0" applyFont="1" applyBorder="1" applyAlignment="1">
      <alignment vertical="top" wrapText="1"/>
    </xf>
    <xf numFmtId="0" fontId="6" fillId="0" borderId="67" xfId="0" applyFont="1" applyFill="1" applyBorder="1" applyAlignment="1">
      <alignment vertical="top" wrapText="1"/>
    </xf>
    <xf numFmtId="49" fontId="6" fillId="0" borderId="56" xfId="0" applyNumberFormat="1" applyFont="1" applyFill="1" applyBorder="1" applyAlignment="1">
      <alignment vertical="top" wrapText="1"/>
    </xf>
    <xf numFmtId="0" fontId="6" fillId="0" borderId="69" xfId="0" applyFont="1" applyBorder="1" applyAlignment="1">
      <alignment vertical="top" wrapText="1"/>
    </xf>
    <xf numFmtId="49" fontId="6" fillId="0" borderId="58" xfId="0" applyNumberFormat="1" applyFont="1" applyFill="1" applyBorder="1" applyAlignment="1">
      <alignment vertical="top" wrapText="1"/>
    </xf>
    <xf numFmtId="164" fontId="12" fillId="0" borderId="5" xfId="0" applyNumberFormat="1" applyFont="1" applyBorder="1" applyAlignment="1">
      <alignment horizontal="center" vertical="center"/>
    </xf>
    <xf numFmtId="164" fontId="14" fillId="0" borderId="60" xfId="0" applyNumberFormat="1" applyFont="1" applyBorder="1" applyAlignment="1">
      <alignment horizontal="center" vertical="top"/>
    </xf>
    <xf numFmtId="164" fontId="14" fillId="0" borderId="55" xfId="0" applyNumberFormat="1" applyFont="1" applyBorder="1" applyAlignment="1">
      <alignment horizontal="center" vertical="top"/>
    </xf>
    <xf numFmtId="164" fontId="14" fillId="0" borderId="70" xfId="0" applyNumberFormat="1" applyFont="1" applyBorder="1" applyAlignment="1">
      <alignment horizontal="center" vertical="top"/>
    </xf>
    <xf numFmtId="164" fontId="12" fillId="8" borderId="5" xfId="0" applyNumberFormat="1" applyFont="1" applyFill="1" applyBorder="1" applyAlignment="1">
      <alignment horizontal="center" vertical="top"/>
    </xf>
    <xf numFmtId="164" fontId="12" fillId="4" borderId="5" xfId="0" applyNumberFormat="1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 vertical="center" wrapText="1"/>
    </xf>
    <xf numFmtId="164" fontId="5" fillId="3" borderId="27" xfId="0" applyNumberFormat="1" applyFont="1" applyFill="1" applyBorder="1" applyAlignment="1">
      <alignment horizontal="center" vertical="top"/>
    </xf>
    <xf numFmtId="164" fontId="6" fillId="5" borderId="34" xfId="0" applyNumberFormat="1" applyFont="1" applyFill="1" applyBorder="1" applyAlignment="1">
      <alignment horizontal="center" vertical="top" wrapText="1"/>
    </xf>
    <xf numFmtId="164" fontId="5" fillId="4" borderId="68" xfId="0" applyNumberFormat="1" applyFont="1" applyFill="1" applyBorder="1" applyAlignment="1">
      <alignment horizontal="center" vertical="top"/>
    </xf>
    <xf numFmtId="164" fontId="5" fillId="4" borderId="44" xfId="0" applyNumberFormat="1" applyFont="1" applyFill="1" applyBorder="1" applyAlignment="1">
      <alignment horizontal="center" vertical="top"/>
    </xf>
    <xf numFmtId="164" fontId="5" fillId="3" borderId="21" xfId="0" applyNumberFormat="1" applyFont="1" applyFill="1" applyBorder="1" applyAlignment="1">
      <alignment horizontal="center" vertical="top"/>
    </xf>
    <xf numFmtId="164" fontId="5" fillId="2" borderId="42" xfId="0" applyNumberFormat="1" applyFont="1" applyFill="1" applyBorder="1" applyAlignment="1">
      <alignment horizontal="center" vertical="top"/>
    </xf>
    <xf numFmtId="164" fontId="5" fillId="3" borderId="8" xfId="0" applyNumberFormat="1" applyFont="1" applyFill="1" applyBorder="1" applyAlignment="1">
      <alignment horizontal="center" vertical="top"/>
    </xf>
    <xf numFmtId="164" fontId="5" fillId="2" borderId="4" xfId="0" applyNumberFormat="1" applyFont="1" applyFill="1" applyBorder="1" applyAlignment="1">
      <alignment horizontal="center" vertical="top"/>
    </xf>
    <xf numFmtId="164" fontId="5" fillId="6" borderId="20" xfId="0" applyNumberFormat="1" applyFont="1" applyFill="1" applyBorder="1" applyAlignment="1">
      <alignment horizontal="center" vertical="top"/>
    </xf>
    <xf numFmtId="164" fontId="6" fillId="5" borderId="29" xfId="0" applyNumberFormat="1" applyFont="1" applyFill="1" applyBorder="1" applyAlignment="1">
      <alignment horizontal="center" vertical="top" wrapText="1"/>
    </xf>
    <xf numFmtId="164" fontId="5" fillId="4" borderId="38" xfId="0" applyNumberFormat="1" applyFont="1" applyFill="1" applyBorder="1" applyAlignment="1">
      <alignment horizontal="center" vertical="top"/>
    </xf>
    <xf numFmtId="164" fontId="6" fillId="0" borderId="28" xfId="0" applyNumberFormat="1" applyFont="1" applyFill="1" applyBorder="1" applyAlignment="1">
      <alignment horizontal="center" vertical="top" wrapText="1"/>
    </xf>
    <xf numFmtId="164" fontId="6" fillId="0" borderId="29" xfId="0" applyNumberFormat="1" applyFont="1" applyFill="1" applyBorder="1" applyAlignment="1">
      <alignment horizontal="center" vertical="top" wrapText="1"/>
    </xf>
    <xf numFmtId="164" fontId="5" fillId="4" borderId="71" xfId="0" applyNumberFormat="1" applyFont="1" applyFill="1" applyBorder="1" applyAlignment="1">
      <alignment horizontal="center" vertical="top"/>
    </xf>
    <xf numFmtId="164" fontId="6" fillId="5" borderId="7" xfId="0" applyNumberFormat="1" applyFont="1" applyFill="1" applyBorder="1" applyAlignment="1">
      <alignment horizontal="center" vertical="top" wrapText="1"/>
    </xf>
    <xf numFmtId="164" fontId="5" fillId="4" borderId="67" xfId="0" applyNumberFormat="1" applyFont="1" applyFill="1" applyBorder="1" applyAlignment="1">
      <alignment horizontal="center" vertical="top"/>
    </xf>
    <xf numFmtId="164" fontId="6" fillId="0" borderId="6" xfId="0" applyNumberFormat="1" applyFont="1" applyFill="1" applyBorder="1" applyAlignment="1">
      <alignment horizontal="center" vertical="top" wrapText="1"/>
    </xf>
    <xf numFmtId="164" fontId="6" fillId="5" borderId="10" xfId="0" applyNumberFormat="1" applyFont="1" applyFill="1" applyBorder="1" applyAlignment="1">
      <alignment horizontal="center" vertical="top"/>
    </xf>
    <xf numFmtId="0" fontId="21" fillId="0" borderId="0" xfId="0" applyFont="1" applyBorder="1" applyAlignment="1">
      <alignment horizontal="center" vertical="top" wrapText="1"/>
    </xf>
    <xf numFmtId="164" fontId="13" fillId="8" borderId="52" xfId="0" applyNumberFormat="1" applyFont="1" applyFill="1" applyBorder="1" applyAlignment="1">
      <alignment horizontal="center" vertical="top"/>
    </xf>
    <xf numFmtId="164" fontId="13" fillId="8" borderId="59" xfId="0" applyNumberFormat="1" applyFont="1" applyFill="1" applyBorder="1" applyAlignment="1">
      <alignment horizontal="center" vertical="top"/>
    </xf>
    <xf numFmtId="164" fontId="13" fillId="8" borderId="10" xfId="0" applyNumberFormat="1" applyFont="1" applyFill="1" applyBorder="1" applyAlignment="1">
      <alignment horizontal="center" vertical="top"/>
    </xf>
    <xf numFmtId="164" fontId="13" fillId="8" borderId="30" xfId="0" applyNumberFormat="1" applyFont="1" applyFill="1" applyBorder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vertical="top"/>
    </xf>
    <xf numFmtId="0" fontId="6" fillId="0" borderId="53" xfId="0" applyFont="1" applyBorder="1" applyAlignment="1">
      <alignment horizontal="left" vertical="top" wrapText="1"/>
    </xf>
    <xf numFmtId="0" fontId="8" fillId="0" borderId="54" xfId="0" applyFont="1" applyBorder="1" applyAlignment="1">
      <alignment vertical="top" wrapText="1"/>
    </xf>
    <xf numFmtId="0" fontId="8" fillId="0" borderId="55" xfId="0" applyFont="1" applyBorder="1" applyAlignment="1">
      <alignment vertical="top" wrapText="1"/>
    </xf>
    <xf numFmtId="0" fontId="6" fillId="0" borderId="56" xfId="0" applyFont="1" applyBorder="1" applyAlignment="1">
      <alignment horizontal="left" vertical="top" wrapText="1"/>
    </xf>
    <xf numFmtId="0" fontId="8" fillId="0" borderId="50" xfId="0" applyFont="1" applyBorder="1" applyAlignment="1">
      <alignment vertical="top" wrapText="1"/>
    </xf>
    <xf numFmtId="0" fontId="8" fillId="0" borderId="57" xfId="0" applyFont="1" applyBorder="1" applyAlignment="1">
      <alignment vertical="top" wrapText="1"/>
    </xf>
    <xf numFmtId="0" fontId="6" fillId="5" borderId="53" xfId="0" applyFont="1" applyFill="1" applyBorder="1" applyAlignment="1">
      <alignment horizontal="left" vertical="top" wrapText="1"/>
    </xf>
    <xf numFmtId="0" fontId="8" fillId="5" borderId="54" xfId="0" applyFont="1" applyFill="1" applyBorder="1" applyAlignment="1">
      <alignment horizontal="left" vertical="top" wrapText="1"/>
    </xf>
    <xf numFmtId="0" fontId="8" fillId="5" borderId="55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right" vertical="top" wrapText="1"/>
    </xf>
    <xf numFmtId="0" fontId="13" fillId="0" borderId="3" xfId="0" applyFont="1" applyBorder="1" applyAlignment="1">
      <alignment vertical="top" wrapText="1"/>
    </xf>
    <xf numFmtId="0" fontId="13" fillId="0" borderId="41" xfId="0" applyFont="1" applyBorder="1" applyAlignment="1">
      <alignment vertical="top" wrapText="1"/>
    </xf>
    <xf numFmtId="0" fontId="6" fillId="0" borderId="64" xfId="0" applyFont="1" applyFill="1" applyBorder="1" applyAlignment="1">
      <alignment horizontal="center" vertical="center" textRotation="90" wrapText="1"/>
    </xf>
    <xf numFmtId="0" fontId="8" fillId="0" borderId="23" xfId="0" applyFont="1" applyBorder="1"/>
    <xf numFmtId="0" fontId="5" fillId="6" borderId="2" xfId="0" applyFont="1" applyFill="1" applyBorder="1" applyAlignment="1">
      <alignment horizontal="right" vertical="top" wrapText="1"/>
    </xf>
    <xf numFmtId="0" fontId="8" fillId="6" borderId="3" xfId="0" applyFont="1" applyFill="1" applyBorder="1" applyAlignment="1">
      <alignment vertical="top" wrapText="1"/>
    </xf>
    <xf numFmtId="0" fontId="8" fillId="6" borderId="40" xfId="0" applyFont="1" applyFill="1" applyBorder="1" applyAlignment="1">
      <alignment vertical="top" wrapText="1"/>
    </xf>
    <xf numFmtId="0" fontId="6" fillId="5" borderId="51" xfId="0" applyFont="1" applyFill="1" applyBorder="1" applyAlignment="1">
      <alignment horizontal="left" vertical="top" wrapText="1"/>
    </xf>
    <xf numFmtId="0" fontId="8" fillId="5" borderId="59" xfId="0" applyFont="1" applyFill="1" applyBorder="1" applyAlignment="1">
      <alignment horizontal="left" vertical="top" wrapText="1"/>
    </xf>
    <xf numFmtId="0" fontId="8" fillId="5" borderId="60" xfId="0" applyFont="1" applyFill="1" applyBorder="1" applyAlignment="1">
      <alignment horizontal="left" vertical="top" wrapText="1"/>
    </xf>
    <xf numFmtId="0" fontId="8" fillId="0" borderId="58" xfId="0" applyFont="1" applyBorder="1" applyAlignment="1">
      <alignment vertical="top" wrapText="1"/>
    </xf>
    <xf numFmtId="0" fontId="6" fillId="0" borderId="61" xfId="0" applyFont="1" applyBorder="1" applyAlignment="1">
      <alignment horizontal="left" vertical="top" wrapText="1"/>
    </xf>
    <xf numFmtId="0" fontId="8" fillId="0" borderId="13" xfId="0" applyFont="1" applyBorder="1" applyAlignment="1">
      <alignment vertical="top" wrapText="1"/>
    </xf>
    <xf numFmtId="0" fontId="8" fillId="0" borderId="62" xfId="0" applyFont="1" applyBorder="1" applyAlignment="1">
      <alignment vertical="top" wrapText="1"/>
    </xf>
    <xf numFmtId="49" fontId="5" fillId="6" borderId="42" xfId="0" applyNumberFormat="1" applyFont="1" applyFill="1" applyBorder="1" applyAlignment="1">
      <alignment horizontal="right" vertical="top"/>
    </xf>
    <xf numFmtId="49" fontId="5" fillId="2" borderId="40" xfId="0" applyNumberFormat="1" applyFont="1" applyFill="1" applyBorder="1" applyAlignment="1">
      <alignment horizontal="right" vertical="top"/>
    </xf>
    <xf numFmtId="49" fontId="5" fillId="2" borderId="42" xfId="0" applyNumberFormat="1" applyFont="1" applyFill="1" applyBorder="1" applyAlignment="1">
      <alignment horizontal="right" vertical="top"/>
    </xf>
    <xf numFmtId="49" fontId="5" fillId="3" borderId="40" xfId="0" applyNumberFormat="1" applyFont="1" applyFill="1" applyBorder="1" applyAlignment="1">
      <alignment horizontal="right" vertical="top"/>
    </xf>
    <xf numFmtId="49" fontId="5" fillId="3" borderId="42" xfId="0" applyNumberFormat="1" applyFont="1" applyFill="1" applyBorder="1" applyAlignment="1">
      <alignment horizontal="right" vertical="top"/>
    </xf>
    <xf numFmtId="49" fontId="17" fillId="0" borderId="48" xfId="0" applyNumberFormat="1" applyFont="1" applyBorder="1" applyAlignment="1">
      <alignment horizontal="center" vertical="top" wrapText="1"/>
    </xf>
    <xf numFmtId="0" fontId="18" fillId="0" borderId="45" xfId="0" applyFont="1" applyBorder="1" applyAlignment="1">
      <alignment horizontal="center" vertical="top" wrapText="1"/>
    </xf>
    <xf numFmtId="49" fontId="5" fillId="3" borderId="40" xfId="0" applyNumberFormat="1" applyFont="1" applyFill="1" applyBorder="1" applyAlignment="1">
      <alignment horizontal="left" vertical="top"/>
    </xf>
    <xf numFmtId="49" fontId="5" fillId="3" borderId="42" xfId="0" applyNumberFormat="1" applyFont="1" applyFill="1" applyBorder="1" applyAlignment="1">
      <alignment horizontal="left" vertical="top"/>
    </xf>
    <xf numFmtId="49" fontId="5" fillId="3" borderId="29" xfId="0" applyNumberFormat="1" applyFont="1" applyFill="1" applyBorder="1" applyAlignment="1">
      <alignment horizontal="left" vertical="top"/>
    </xf>
    <xf numFmtId="49" fontId="6" fillId="0" borderId="36" xfId="0" applyNumberFormat="1" applyFont="1" applyFill="1" applyBorder="1" applyAlignment="1">
      <alignment horizontal="center" vertical="top"/>
    </xf>
    <xf numFmtId="49" fontId="6" fillId="0" borderId="22" xfId="0" applyNumberFormat="1" applyFont="1" applyFill="1" applyBorder="1" applyAlignment="1">
      <alignment horizontal="center" vertical="top"/>
    </xf>
    <xf numFmtId="49" fontId="6" fillId="0" borderId="32" xfId="0" applyNumberFormat="1" applyFont="1" applyFill="1" applyBorder="1" applyAlignment="1">
      <alignment horizontal="center" vertical="top"/>
    </xf>
    <xf numFmtId="49" fontId="6" fillId="0" borderId="27" xfId="0" applyNumberFormat="1" applyFont="1" applyFill="1" applyBorder="1" applyAlignment="1">
      <alignment horizontal="center" vertical="top"/>
    </xf>
    <xf numFmtId="0" fontId="6" fillId="0" borderId="24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0" fontId="6" fillId="0" borderId="65" xfId="0" applyFont="1" applyBorder="1" applyAlignment="1">
      <alignment horizontal="left" vertical="top" wrapText="1"/>
    </xf>
    <xf numFmtId="0" fontId="8" fillId="0" borderId="19" xfId="0" applyFont="1" applyBorder="1" applyAlignment="1">
      <alignment vertical="top" wrapText="1"/>
    </xf>
    <xf numFmtId="0" fontId="8" fillId="0" borderId="66" xfId="0" applyFont="1" applyBorder="1" applyAlignment="1">
      <alignment vertical="top" wrapText="1"/>
    </xf>
    <xf numFmtId="0" fontId="6" fillId="0" borderId="15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0" fontId="6" fillId="0" borderId="25" xfId="0" applyFont="1" applyFill="1" applyBorder="1" applyAlignment="1">
      <alignment horizontal="center" vertical="top"/>
    </xf>
    <xf numFmtId="0" fontId="6" fillId="0" borderId="27" xfId="0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5" fillId="0" borderId="39" xfId="0" applyFont="1" applyBorder="1" applyAlignment="1">
      <alignment horizontal="center" vertical="center" wrapText="1"/>
    </xf>
    <xf numFmtId="0" fontId="8" fillId="0" borderId="42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49" fontId="5" fillId="2" borderId="24" xfId="0" applyNumberFormat="1" applyFont="1" applyFill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49" fontId="5" fillId="3" borderId="25" xfId="0" applyNumberFormat="1" applyFont="1" applyFill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6" fillId="5" borderId="16" xfId="0" applyFont="1" applyFill="1" applyBorder="1" applyAlignment="1">
      <alignment horizontal="left" vertical="top" wrapText="1"/>
    </xf>
    <xf numFmtId="0" fontId="6" fillId="5" borderId="23" xfId="0" applyFont="1" applyFill="1" applyBorder="1" applyAlignment="1">
      <alignment horizontal="left" vertical="top" wrapText="1"/>
    </xf>
    <xf numFmtId="49" fontId="6" fillId="0" borderId="28" xfId="0" applyNumberFormat="1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/>
    </xf>
    <xf numFmtId="0" fontId="6" fillId="0" borderId="23" xfId="0" applyFont="1" applyFill="1" applyBorder="1" applyAlignment="1">
      <alignment horizontal="center" vertical="top"/>
    </xf>
    <xf numFmtId="0" fontId="6" fillId="0" borderId="16" xfId="0" applyNumberFormat="1" applyFont="1" applyFill="1" applyBorder="1" applyAlignment="1">
      <alignment horizontal="center" vertical="top"/>
    </xf>
    <xf numFmtId="0" fontId="6" fillId="0" borderId="23" xfId="0" applyNumberFormat="1" applyFont="1" applyFill="1" applyBorder="1" applyAlignment="1">
      <alignment horizontal="center" vertical="top"/>
    </xf>
    <xf numFmtId="0" fontId="8" fillId="5" borderId="23" xfId="0" applyFont="1" applyFill="1" applyBorder="1" applyAlignment="1">
      <alignment horizontal="left" vertical="top" wrapText="1"/>
    </xf>
    <xf numFmtId="49" fontId="5" fillId="2" borderId="26" xfId="0" applyNumberFormat="1" applyFont="1" applyFill="1" applyBorder="1" applyAlignment="1">
      <alignment horizontal="center" vertical="top" wrapText="1"/>
    </xf>
    <xf numFmtId="0" fontId="21" fillId="5" borderId="16" xfId="0" applyFont="1" applyFill="1" applyBorder="1" applyAlignment="1">
      <alignment horizontal="left" vertical="top" wrapText="1"/>
    </xf>
    <xf numFmtId="0" fontId="22" fillId="5" borderId="23" xfId="0" applyFont="1" applyFill="1" applyBorder="1" applyAlignment="1">
      <alignment horizontal="left" vertical="top" wrapText="1"/>
    </xf>
    <xf numFmtId="49" fontId="5" fillId="3" borderId="15" xfId="0" applyNumberFormat="1" applyFont="1" applyFill="1" applyBorder="1" applyAlignment="1">
      <alignment horizontal="center" vertical="top" wrapText="1"/>
    </xf>
    <xf numFmtId="49" fontId="5" fillId="3" borderId="22" xfId="0" applyNumberFormat="1" applyFont="1" applyFill="1" applyBorder="1" applyAlignment="1">
      <alignment horizontal="center" vertical="top" wrapText="1"/>
    </xf>
    <xf numFmtId="0" fontId="6" fillId="0" borderId="61" xfId="0" applyFont="1" applyBorder="1" applyAlignment="1">
      <alignment horizontal="center" vertical="center" textRotation="90" wrapText="1"/>
    </xf>
    <xf numFmtId="0" fontId="6" fillId="0" borderId="56" xfId="0" applyFont="1" applyBorder="1" applyAlignment="1">
      <alignment horizontal="center" vertical="center" textRotation="90" wrapText="1"/>
    </xf>
    <xf numFmtId="0" fontId="6" fillId="0" borderId="35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50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5" fillId="2" borderId="4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 wrapText="1"/>
    </xf>
    <xf numFmtId="0" fontId="5" fillId="3" borderId="40" xfId="0" applyFont="1" applyFill="1" applyBorder="1" applyAlignment="1">
      <alignment horizontal="left" vertical="top" wrapText="1"/>
    </xf>
    <xf numFmtId="0" fontId="6" fillId="0" borderId="1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top"/>
    </xf>
    <xf numFmtId="49" fontId="17" fillId="0" borderId="20" xfId="0" applyNumberFormat="1" applyFont="1" applyBorder="1" applyAlignment="1">
      <alignment horizontal="center" vertical="top"/>
    </xf>
    <xf numFmtId="49" fontId="6" fillId="0" borderId="11" xfId="0" applyNumberFormat="1" applyFont="1" applyBorder="1" applyAlignment="1">
      <alignment horizontal="center" vertical="top"/>
    </xf>
    <xf numFmtId="49" fontId="6" fillId="0" borderId="47" xfId="0" applyNumberFormat="1" applyFont="1" applyBorder="1" applyAlignment="1">
      <alignment horizontal="center" vertical="top"/>
    </xf>
    <xf numFmtId="0" fontId="6" fillId="0" borderId="14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center" vertical="top"/>
    </xf>
    <xf numFmtId="0" fontId="6" fillId="0" borderId="12" xfId="0" applyFont="1" applyFill="1" applyBorder="1" applyAlignment="1">
      <alignment vertical="top" wrapText="1"/>
    </xf>
    <xf numFmtId="0" fontId="6" fillId="0" borderId="32" xfId="0" applyFont="1" applyFill="1" applyBorder="1" applyAlignment="1">
      <alignment vertical="top" wrapText="1"/>
    </xf>
    <xf numFmtId="0" fontId="6" fillId="0" borderId="43" xfId="0" applyFont="1" applyFill="1" applyBorder="1" applyAlignment="1">
      <alignment vertical="top" wrapText="1"/>
    </xf>
    <xf numFmtId="49" fontId="5" fillId="2" borderId="11" xfId="0" applyNumberFormat="1" applyFont="1" applyFill="1" applyBorder="1" applyAlignment="1">
      <alignment horizontal="center" vertical="top"/>
    </xf>
    <xf numFmtId="49" fontId="5" fillId="2" borderId="46" xfId="0" applyNumberFormat="1" applyFont="1" applyFill="1" applyBorder="1" applyAlignment="1">
      <alignment horizontal="center" vertical="top"/>
    </xf>
    <xf numFmtId="49" fontId="5" fillId="2" borderId="47" xfId="0" applyNumberFormat="1" applyFont="1" applyFill="1" applyBorder="1" applyAlignment="1">
      <alignment horizontal="center" vertical="top"/>
    </xf>
    <xf numFmtId="49" fontId="5" fillId="3" borderId="13" xfId="0" applyNumberFormat="1" applyFont="1" applyFill="1" applyBorder="1" applyAlignment="1">
      <alignment horizontal="center" vertical="top"/>
    </xf>
    <xf numFmtId="49" fontId="5" fillId="3" borderId="36" xfId="0" applyNumberFormat="1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center" vertical="top"/>
    </xf>
    <xf numFmtId="49" fontId="5" fillId="0" borderId="12" xfId="0" applyNumberFormat="1" applyFont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49" fontId="5" fillId="0" borderId="43" xfId="0" applyNumberFormat="1" applyFont="1" applyBorder="1" applyAlignment="1">
      <alignment horizontal="center" vertical="top"/>
    </xf>
    <xf numFmtId="49" fontId="5" fillId="0" borderId="15" xfId="0" applyNumberFormat="1" applyFont="1" applyBorder="1" applyAlignment="1">
      <alignment horizontal="center" vertical="top"/>
    </xf>
    <xf numFmtId="49" fontId="5" fillId="0" borderId="22" xfId="0" applyNumberFormat="1" applyFont="1" applyBorder="1" applyAlignment="1">
      <alignment horizontal="center" vertical="top"/>
    </xf>
    <xf numFmtId="0" fontId="21" fillId="0" borderId="16" xfId="0" applyFont="1" applyFill="1" applyBorder="1" applyAlignment="1">
      <alignment horizontal="left" vertical="top" wrapText="1"/>
    </xf>
    <xf numFmtId="0" fontId="21" fillId="0" borderId="23" xfId="0" applyFont="1" applyFill="1" applyBorder="1" applyAlignment="1">
      <alignment horizontal="left" vertical="top" wrapText="1"/>
    </xf>
    <xf numFmtId="0" fontId="14" fillId="5" borderId="16" xfId="0" applyFont="1" applyFill="1" applyBorder="1" applyAlignment="1">
      <alignment horizontal="left" vertical="top" wrapText="1"/>
    </xf>
    <xf numFmtId="0" fontId="14" fillId="5" borderId="23" xfId="0" applyFont="1" applyFill="1" applyBorder="1" applyAlignment="1">
      <alignment horizontal="left" vertical="top" wrapText="1"/>
    </xf>
    <xf numFmtId="49" fontId="5" fillId="3" borderId="32" xfId="0" applyNumberFormat="1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horizontal="center" vertical="top" wrapText="1"/>
    </xf>
    <xf numFmtId="0" fontId="14" fillId="5" borderId="37" xfId="0" applyFont="1" applyFill="1" applyBorder="1" applyAlignment="1">
      <alignment horizontal="left" vertical="top" wrapText="1"/>
    </xf>
    <xf numFmtId="49" fontId="5" fillId="2" borderId="24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17" fillId="0" borderId="28" xfId="0" applyNumberFormat="1" applyFont="1" applyBorder="1" applyAlignment="1">
      <alignment horizontal="center" vertical="top"/>
    </xf>
    <xf numFmtId="49" fontId="17" fillId="0" borderId="8" xfId="0" applyNumberFormat="1" applyFont="1" applyBorder="1" applyAlignment="1">
      <alignment horizontal="center" vertical="top"/>
    </xf>
    <xf numFmtId="49" fontId="6" fillId="0" borderId="24" xfId="0" applyNumberFormat="1" applyFont="1" applyBorder="1" applyAlignment="1">
      <alignment horizontal="center" vertical="top"/>
    </xf>
    <xf numFmtId="49" fontId="6" fillId="0" borderId="26" xfId="0" applyNumberFormat="1" applyFont="1" applyBorder="1" applyAlignment="1">
      <alignment horizontal="center" vertical="top"/>
    </xf>
    <xf numFmtId="49" fontId="5" fillId="3" borderId="15" xfId="0" applyNumberFormat="1" applyFont="1" applyFill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49" fontId="17" fillId="0" borderId="46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5" fillId="2" borderId="31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vertical="top"/>
    </xf>
    <xf numFmtId="0" fontId="6" fillId="0" borderId="28" xfId="0" applyNumberFormat="1" applyFont="1" applyBorder="1" applyAlignment="1">
      <alignment horizontal="center" vertical="center" textRotation="90" wrapText="1"/>
    </xf>
    <xf numFmtId="0" fontId="6" fillId="0" borderId="6" xfId="0" applyNumberFormat="1" applyFont="1" applyBorder="1" applyAlignment="1">
      <alignment horizontal="center" vertical="center" textRotation="90" wrapText="1"/>
    </xf>
    <xf numFmtId="0" fontId="6" fillId="0" borderId="8" xfId="0" applyNumberFormat="1" applyFont="1" applyBorder="1" applyAlignment="1">
      <alignment horizontal="center" vertical="center" textRotation="90" wrapText="1"/>
    </xf>
    <xf numFmtId="0" fontId="6" fillId="0" borderId="30" xfId="0" applyFont="1" applyBorder="1" applyAlignment="1">
      <alignment horizontal="center" vertical="center" textRotation="90" wrapText="1"/>
    </xf>
    <xf numFmtId="0" fontId="6" fillId="0" borderId="54" xfId="0" applyFont="1" applyBorder="1" applyAlignment="1">
      <alignment horizontal="center" vertical="center" textRotation="90" wrapText="1"/>
    </xf>
    <xf numFmtId="0" fontId="6" fillId="0" borderId="38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63" xfId="0" applyFont="1" applyBorder="1" applyAlignment="1">
      <alignment horizontal="center" vertical="center" textRotation="90" wrapText="1"/>
    </xf>
    <xf numFmtId="0" fontId="8" fillId="0" borderId="26" xfId="0" applyFont="1" applyBorder="1"/>
    <xf numFmtId="0" fontId="6" fillId="0" borderId="49" xfId="0" applyFont="1" applyFill="1" applyBorder="1" applyAlignment="1">
      <alignment horizontal="center" vertical="center" textRotation="90" wrapText="1"/>
    </xf>
    <xf numFmtId="0" fontId="8" fillId="0" borderId="22" xfId="0" applyFont="1" applyBorder="1"/>
    <xf numFmtId="0" fontId="6" fillId="0" borderId="6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49" fontId="5" fillId="3" borderId="45" xfId="0" applyNumberFormat="1" applyFont="1" applyFill="1" applyBorder="1" applyAlignment="1">
      <alignment horizontal="right" vertical="top"/>
    </xf>
    <xf numFmtId="49" fontId="5" fillId="3" borderId="33" xfId="0" applyNumberFormat="1" applyFont="1" applyFill="1" applyBorder="1" applyAlignment="1">
      <alignment horizontal="right" vertical="top"/>
    </xf>
    <xf numFmtId="49" fontId="5" fillId="3" borderId="9" xfId="0" applyNumberFormat="1" applyFont="1" applyFill="1" applyBorder="1" applyAlignment="1">
      <alignment horizontal="right" vertical="top"/>
    </xf>
    <xf numFmtId="0" fontId="11" fillId="0" borderId="33" xfId="0" applyFont="1" applyBorder="1" applyAlignment="1">
      <alignment horizontal="left" wrapText="1"/>
    </xf>
    <xf numFmtId="0" fontId="16" fillId="0" borderId="33" xfId="0" applyFont="1" applyBorder="1" applyAlignment="1">
      <alignment horizontal="left" wrapText="1"/>
    </xf>
    <xf numFmtId="164" fontId="6" fillId="0" borderId="17" xfId="0" applyNumberFormat="1" applyFont="1" applyFill="1" applyBorder="1" applyAlignment="1">
      <alignment horizontal="center" vertical="top"/>
    </xf>
    <xf numFmtId="164" fontId="6" fillId="0" borderId="52" xfId="0" applyNumberFormat="1" applyFont="1" applyFill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0" borderId="52" xfId="0" applyFont="1" applyBorder="1" applyAlignment="1">
      <alignment horizontal="center" vertical="top"/>
    </xf>
    <xf numFmtId="0" fontId="21" fillId="0" borderId="17" xfId="0" applyFont="1" applyFill="1" applyBorder="1" applyAlignment="1">
      <alignment horizontal="center" vertical="top"/>
    </xf>
    <xf numFmtId="0" fontId="21" fillId="0" borderId="52" xfId="0" applyFont="1" applyFill="1" applyBorder="1" applyAlignment="1">
      <alignment horizontal="center" vertical="top"/>
    </xf>
    <xf numFmtId="0" fontId="6" fillId="0" borderId="1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49" fontId="6" fillId="0" borderId="46" xfId="0" applyNumberFormat="1" applyFont="1" applyBorder="1" applyAlignment="1">
      <alignment horizontal="center" vertical="top"/>
    </xf>
    <xf numFmtId="0" fontId="5" fillId="0" borderId="6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6" fillId="0" borderId="48" xfId="0" applyFont="1" applyBorder="1" applyAlignment="1">
      <alignment vertical="top" wrapText="1"/>
    </xf>
    <xf numFmtId="0" fontId="6" fillId="0" borderId="34" xfId="0" applyFont="1" applyBorder="1" applyAlignment="1">
      <alignment vertical="top" wrapText="1"/>
    </xf>
    <xf numFmtId="0" fontId="6" fillId="0" borderId="45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8" fillId="0" borderId="45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49" fontId="5" fillId="0" borderId="22" xfId="0" applyNumberFormat="1" applyFont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/>
    </xf>
    <xf numFmtId="0" fontId="6" fillId="0" borderId="26" xfId="0" applyFont="1" applyFill="1" applyBorder="1" applyAlignment="1">
      <alignment horizontal="center" vertical="top"/>
    </xf>
    <xf numFmtId="0" fontId="6" fillId="0" borderId="65" xfId="0" applyFont="1" applyFill="1" applyBorder="1" applyAlignment="1">
      <alignment horizontal="center" vertical="top"/>
    </xf>
    <xf numFmtId="0" fontId="6" fillId="0" borderId="69" xfId="0" applyFont="1" applyFill="1" applyBorder="1" applyAlignment="1">
      <alignment horizontal="center" vertical="top"/>
    </xf>
    <xf numFmtId="0" fontId="6" fillId="0" borderId="31" xfId="0" applyFont="1" applyFill="1" applyBorder="1" applyAlignment="1">
      <alignment horizontal="center" vertical="top"/>
    </xf>
    <xf numFmtId="0" fontId="6" fillId="0" borderId="37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13" fillId="0" borderId="28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6" fillId="0" borderId="47" xfId="0" applyFont="1" applyBorder="1" applyAlignment="1">
      <alignment vertical="top" wrapText="1"/>
    </xf>
    <xf numFmtId="0" fontId="0" fillId="0" borderId="68" xfId="0" applyBorder="1" applyAlignment="1">
      <alignment vertical="top" wrapText="1"/>
    </xf>
    <xf numFmtId="0" fontId="13" fillId="0" borderId="48" xfId="0" applyFont="1" applyBorder="1" applyAlignment="1">
      <alignment vertical="justify" wrapText="1"/>
    </xf>
    <xf numFmtId="0" fontId="0" fillId="0" borderId="45" xfId="0" applyBorder="1" applyAlignment="1">
      <alignment vertical="justify" wrapText="1"/>
    </xf>
    <xf numFmtId="0" fontId="6" fillId="0" borderId="24" xfId="0" applyFont="1" applyBorder="1" applyAlignment="1">
      <alignment vertical="top" wrapText="1"/>
    </xf>
    <xf numFmtId="0" fontId="8" fillId="0" borderId="31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8" fillId="0" borderId="37" xfId="0" applyFont="1" applyBorder="1" applyAlignment="1">
      <alignment vertical="top" wrapText="1"/>
    </xf>
    <xf numFmtId="0" fontId="6" fillId="0" borderId="48" xfId="0" applyFont="1" applyFill="1" applyBorder="1" applyAlignment="1">
      <alignment vertical="top" wrapText="1"/>
    </xf>
    <xf numFmtId="0" fontId="13" fillId="0" borderId="46" xfId="0" applyFont="1" applyBorder="1" applyAlignment="1">
      <alignment horizontal="left" vertical="top" wrapText="1"/>
    </xf>
    <xf numFmtId="0" fontId="13" fillId="0" borderId="45" xfId="0" applyFont="1" applyBorder="1" applyAlignment="1">
      <alignment horizontal="left" vertical="top" wrapText="1"/>
    </xf>
    <xf numFmtId="0" fontId="13" fillId="0" borderId="48" xfId="0" applyFont="1" applyBorder="1" applyAlignment="1">
      <alignment horizontal="left" vertical="top" wrapText="1"/>
    </xf>
    <xf numFmtId="0" fontId="0" fillId="0" borderId="34" xfId="0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6" fillId="0" borderId="46" xfId="0" applyFont="1" applyBorder="1" applyAlignment="1">
      <alignment vertical="top" wrapText="1"/>
    </xf>
    <xf numFmtId="49" fontId="6" fillId="0" borderId="8" xfId="0" applyNumberFormat="1" applyFont="1" applyBorder="1" applyAlignment="1">
      <alignment horizontal="center" vertical="top" wrapText="1"/>
    </xf>
    <xf numFmtId="49" fontId="17" fillId="0" borderId="28" xfId="0" applyNumberFormat="1" applyFont="1" applyBorder="1" applyAlignment="1">
      <alignment horizontal="center" vertical="top" wrapText="1"/>
    </xf>
    <xf numFmtId="49" fontId="17" fillId="0" borderId="8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8" fillId="0" borderId="46" xfId="0" applyFont="1" applyBorder="1" applyAlignment="1">
      <alignment wrapText="1"/>
    </xf>
    <xf numFmtId="0" fontId="6" fillId="0" borderId="15" xfId="0" applyNumberFormat="1" applyFont="1" applyFill="1" applyBorder="1" applyAlignment="1">
      <alignment horizontal="center" vertical="top"/>
    </xf>
    <xf numFmtId="0" fontId="6" fillId="0" borderId="22" xfId="0" applyNumberFormat="1" applyFont="1" applyFill="1" applyBorder="1" applyAlignment="1">
      <alignment horizontal="center" vertical="top"/>
    </xf>
    <xf numFmtId="0" fontId="6" fillId="0" borderId="25" xfId="0" applyNumberFormat="1" applyFont="1" applyFill="1" applyBorder="1" applyAlignment="1">
      <alignment horizontal="center" vertical="top"/>
    </xf>
    <xf numFmtId="0" fontId="6" fillId="0" borderId="27" xfId="0" applyNumberFormat="1" applyFont="1" applyFill="1" applyBorder="1" applyAlignment="1">
      <alignment horizontal="center" vertical="top"/>
    </xf>
    <xf numFmtId="0" fontId="0" fillId="0" borderId="51" xfId="0" applyBorder="1" applyAlignment="1">
      <alignment vertical="top" wrapText="1"/>
    </xf>
    <xf numFmtId="0" fontId="0" fillId="0" borderId="60" xfId="0" applyBorder="1" applyAlignment="1">
      <alignment vertical="top" wrapText="1"/>
    </xf>
    <xf numFmtId="0" fontId="10" fillId="0" borderId="0" xfId="1" applyFont="1" applyAlignment="1">
      <alignment horizontal="center" wrapText="1"/>
    </xf>
    <xf numFmtId="0" fontId="9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Ataskaita!$C$9:$C$11</c:f>
              <c:strCache>
                <c:ptCount val="3"/>
                <c:pt idx="0">
                  <c:v>Faktiškai įvykdyta</c:v>
                </c:pt>
                <c:pt idx="1">
                  <c:v>Iš dalies įvykdyta</c:v>
                </c:pt>
                <c:pt idx="2">
                  <c:v>Neįvykdytos</c:v>
                </c:pt>
              </c:strCache>
            </c:strRef>
          </c:cat>
          <c:val>
            <c:numRef>
              <c:f>Ataskaita!$D$9:$D$11</c:f>
              <c:numCache>
                <c:formatCode>General</c:formatCode>
                <c:ptCount val="3"/>
                <c:pt idx="0">
                  <c:v>13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12</xdr:row>
      <xdr:rowOff>38100</xdr:rowOff>
    </xdr:from>
    <xdr:to>
      <xdr:col>7</xdr:col>
      <xdr:colOff>409575</xdr:colOff>
      <xdr:row>26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zoomScale="96" zoomScaleNormal="96" workbookViewId="0">
      <selection activeCell="T5" sqref="T5"/>
    </sheetView>
  </sheetViews>
  <sheetFormatPr defaultColWidth="9.109375" defaultRowHeight="10.199999999999999" x14ac:dyDescent="0.25"/>
  <cols>
    <col min="1" max="1" width="3.6640625" style="1" customWidth="1"/>
    <col min="2" max="3" width="3.109375" style="1" customWidth="1"/>
    <col min="4" max="4" width="26.88671875" style="1" customWidth="1"/>
    <col min="5" max="5" width="8.33203125" style="2" customWidth="1"/>
    <col min="6" max="6" width="3.5546875" style="1" customWidth="1"/>
    <col min="7" max="7" width="6.33203125" style="3" customWidth="1"/>
    <col min="8" max="8" width="7.6640625" style="1" customWidth="1"/>
    <col min="9" max="10" width="8.109375" style="1" customWidth="1"/>
    <col min="11" max="11" width="23.5546875" style="1" customWidth="1"/>
    <col min="12" max="12" width="4.5546875" style="4" customWidth="1"/>
    <col min="13" max="13" width="4.44140625" style="1" bestFit="1" customWidth="1"/>
    <col min="14" max="14" width="13.5546875" style="5" customWidth="1"/>
    <col min="15" max="15" width="15.44140625" style="5" customWidth="1"/>
    <col min="16" max="16384" width="9.109375" style="5"/>
  </cols>
  <sheetData>
    <row r="1" spans="1:19" ht="48.75" customHeight="1" x14ac:dyDescent="0.25">
      <c r="C1" s="102"/>
      <c r="D1" s="102"/>
      <c r="E1" s="103"/>
      <c r="F1" s="102"/>
      <c r="G1" s="104"/>
      <c r="H1" s="102"/>
      <c r="I1" s="284" t="s">
        <v>97</v>
      </c>
      <c r="J1" s="285"/>
      <c r="K1" s="285"/>
      <c r="L1" s="285"/>
      <c r="M1" s="285"/>
    </row>
    <row r="2" spans="1:19" ht="16.5" customHeight="1" x14ac:dyDescent="0.25">
      <c r="C2" s="102"/>
      <c r="D2" s="17" t="s">
        <v>139</v>
      </c>
      <c r="E2" s="18"/>
      <c r="F2" s="17"/>
      <c r="G2" s="19"/>
      <c r="H2" s="17"/>
      <c r="I2" s="159"/>
      <c r="J2" s="160"/>
      <c r="K2" s="160"/>
      <c r="L2" s="160"/>
      <c r="M2" s="160"/>
    </row>
    <row r="3" spans="1:19" ht="13.5" customHeight="1" thickBot="1" x14ac:dyDescent="0.3">
      <c r="A3" s="6"/>
      <c r="B3" s="20"/>
      <c r="C3" s="105"/>
      <c r="D3" s="310" t="s">
        <v>29</v>
      </c>
      <c r="E3" s="310"/>
      <c r="F3" s="310"/>
      <c r="G3" s="310"/>
      <c r="H3" s="310"/>
      <c r="I3" s="311"/>
      <c r="J3" s="311"/>
      <c r="K3" s="311"/>
      <c r="L3" s="106"/>
      <c r="M3" s="106"/>
      <c r="N3" s="26"/>
      <c r="O3" s="26"/>
      <c r="P3" s="26"/>
      <c r="Q3" s="26"/>
      <c r="R3" s="26"/>
      <c r="S3" s="26"/>
    </row>
    <row r="4" spans="1:19" ht="36.75" customHeight="1" x14ac:dyDescent="0.25">
      <c r="A4" s="233" t="s">
        <v>0</v>
      </c>
      <c r="B4" s="236" t="s">
        <v>1</v>
      </c>
      <c r="C4" s="236" t="s">
        <v>2</v>
      </c>
      <c r="D4" s="242" t="s">
        <v>3</v>
      </c>
      <c r="E4" s="286" t="s">
        <v>4</v>
      </c>
      <c r="F4" s="289" t="s">
        <v>5</v>
      </c>
      <c r="G4" s="292" t="s">
        <v>6</v>
      </c>
      <c r="H4" s="321" t="s">
        <v>86</v>
      </c>
      <c r="I4" s="322"/>
      <c r="J4" s="323"/>
      <c r="K4" s="303" t="s">
        <v>138</v>
      </c>
      <c r="L4" s="304"/>
      <c r="M4" s="304"/>
      <c r="N4" s="346" t="s">
        <v>87</v>
      </c>
      <c r="O4" s="348" t="s">
        <v>55</v>
      </c>
    </row>
    <row r="5" spans="1:19" ht="15" customHeight="1" x14ac:dyDescent="0.25">
      <c r="A5" s="234"/>
      <c r="B5" s="237"/>
      <c r="C5" s="237"/>
      <c r="D5" s="243"/>
      <c r="E5" s="287"/>
      <c r="F5" s="290"/>
      <c r="G5" s="293"/>
      <c r="H5" s="295" t="s">
        <v>98</v>
      </c>
      <c r="I5" s="297" t="s">
        <v>99</v>
      </c>
      <c r="J5" s="173" t="s">
        <v>100</v>
      </c>
      <c r="K5" s="299" t="s">
        <v>3</v>
      </c>
      <c r="L5" s="301"/>
      <c r="M5" s="302"/>
      <c r="N5" s="347"/>
      <c r="O5" s="349"/>
    </row>
    <row r="6" spans="1:19" ht="90" customHeight="1" thickBot="1" x14ac:dyDescent="0.3">
      <c r="A6" s="235"/>
      <c r="B6" s="238"/>
      <c r="C6" s="238"/>
      <c r="D6" s="244"/>
      <c r="E6" s="288"/>
      <c r="F6" s="291"/>
      <c r="G6" s="294"/>
      <c r="H6" s="296"/>
      <c r="I6" s="298"/>
      <c r="J6" s="174"/>
      <c r="K6" s="300"/>
      <c r="L6" s="27" t="s">
        <v>56</v>
      </c>
      <c r="M6" s="28" t="s">
        <v>57</v>
      </c>
      <c r="N6" s="347"/>
      <c r="O6" s="349"/>
    </row>
    <row r="7" spans="1:19" ht="14.25" customHeight="1" thickBot="1" x14ac:dyDescent="0.3">
      <c r="A7" s="46" t="s">
        <v>7</v>
      </c>
      <c r="B7" s="239" t="s">
        <v>30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324"/>
      <c r="O7" s="354"/>
    </row>
    <row r="8" spans="1:19" ht="14.25" customHeight="1" thickBot="1" x14ac:dyDescent="0.3">
      <c r="A8" s="47" t="s">
        <v>7</v>
      </c>
      <c r="B8" s="48" t="s">
        <v>7</v>
      </c>
      <c r="C8" s="240" t="s">
        <v>41</v>
      </c>
      <c r="D8" s="240"/>
      <c r="E8" s="240"/>
      <c r="F8" s="240"/>
      <c r="G8" s="240"/>
      <c r="H8" s="240"/>
      <c r="I8" s="240"/>
      <c r="J8" s="240"/>
      <c r="K8" s="240"/>
      <c r="L8" s="240"/>
      <c r="M8" s="241"/>
      <c r="N8" s="357"/>
      <c r="O8" s="358"/>
    </row>
    <row r="9" spans="1:19" ht="15.75" customHeight="1" x14ac:dyDescent="0.25">
      <c r="A9" s="107" t="s">
        <v>7</v>
      </c>
      <c r="B9" s="53" t="s">
        <v>7</v>
      </c>
      <c r="C9" s="264" t="s">
        <v>33</v>
      </c>
      <c r="D9" s="305" t="s">
        <v>39</v>
      </c>
      <c r="E9" s="245" t="s">
        <v>36</v>
      </c>
      <c r="F9" s="247" t="s">
        <v>111</v>
      </c>
      <c r="G9" s="116" t="s">
        <v>37</v>
      </c>
      <c r="H9" s="49">
        <v>0.5</v>
      </c>
      <c r="I9" s="50">
        <v>0.5</v>
      </c>
      <c r="J9" s="57">
        <v>0.5</v>
      </c>
      <c r="K9" s="249" t="s">
        <v>65</v>
      </c>
      <c r="L9" s="58" t="s">
        <v>52</v>
      </c>
      <c r="M9" s="59" t="s">
        <v>52</v>
      </c>
      <c r="N9" s="350"/>
      <c r="O9" s="328"/>
      <c r="P9" s="21"/>
    </row>
    <row r="10" spans="1:19" ht="13.95" customHeight="1" thickBot="1" x14ac:dyDescent="0.3">
      <c r="A10" s="108"/>
      <c r="B10" s="55"/>
      <c r="C10" s="265"/>
      <c r="D10" s="306"/>
      <c r="E10" s="246"/>
      <c r="F10" s="248"/>
      <c r="G10" s="114" t="s">
        <v>8</v>
      </c>
      <c r="H10" s="51">
        <f t="shared" ref="H10:J10" si="0">H9</f>
        <v>0.5</v>
      </c>
      <c r="I10" s="51">
        <f t="shared" si="0"/>
        <v>0.5</v>
      </c>
      <c r="J10" s="52">
        <f t="shared" si="0"/>
        <v>0.5</v>
      </c>
      <c r="K10" s="250"/>
      <c r="L10" s="56"/>
      <c r="M10" s="56"/>
      <c r="N10" s="329"/>
      <c r="O10" s="330"/>
      <c r="P10" s="21"/>
    </row>
    <row r="11" spans="1:19" ht="14.4" customHeight="1" thickBot="1" x14ac:dyDescent="0.3">
      <c r="A11" s="54" t="s">
        <v>7</v>
      </c>
      <c r="B11" s="55" t="s">
        <v>7</v>
      </c>
      <c r="C11" s="307" t="s">
        <v>10</v>
      </c>
      <c r="D11" s="308"/>
      <c r="E11" s="308"/>
      <c r="F11" s="308"/>
      <c r="G11" s="309"/>
      <c r="H11" s="60">
        <f>H10*1</f>
        <v>0.5</v>
      </c>
      <c r="I11" s="60">
        <f t="shared" ref="I11:J11" si="1">I10*1</f>
        <v>0.5</v>
      </c>
      <c r="J11" s="60">
        <f t="shared" si="1"/>
        <v>0.5</v>
      </c>
      <c r="K11" s="61"/>
      <c r="L11" s="62"/>
      <c r="M11" s="62"/>
      <c r="N11" s="359"/>
      <c r="O11" s="356"/>
    </row>
    <row r="12" spans="1:19" ht="14.25" customHeight="1" thickBot="1" x14ac:dyDescent="0.3">
      <c r="A12" s="47" t="s">
        <v>7</v>
      </c>
      <c r="B12" s="48" t="s">
        <v>9</v>
      </c>
      <c r="C12" s="192" t="s">
        <v>88</v>
      </c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357"/>
      <c r="O12" s="358"/>
    </row>
    <row r="13" spans="1:19" ht="55.2" customHeight="1" x14ac:dyDescent="0.25">
      <c r="A13" s="255" t="s">
        <v>7</v>
      </c>
      <c r="B13" s="258" t="s">
        <v>9</v>
      </c>
      <c r="C13" s="261" t="s">
        <v>31</v>
      </c>
      <c r="D13" s="252" t="s">
        <v>48</v>
      </c>
      <c r="E13" s="245" t="s">
        <v>36</v>
      </c>
      <c r="F13" s="247" t="s">
        <v>111</v>
      </c>
      <c r="G13" s="113" t="s">
        <v>37</v>
      </c>
      <c r="H13" s="63">
        <v>32.299999999999997</v>
      </c>
      <c r="I13" s="153">
        <v>32.299999999999997</v>
      </c>
      <c r="J13" s="63">
        <v>27.7</v>
      </c>
      <c r="K13" s="65" t="s">
        <v>89</v>
      </c>
      <c r="L13" s="66" t="s">
        <v>112</v>
      </c>
      <c r="M13" s="67" t="s">
        <v>126</v>
      </c>
      <c r="N13" s="324"/>
      <c r="O13" s="354"/>
      <c r="P13" s="21"/>
    </row>
    <row r="14" spans="1:19" ht="41.25" customHeight="1" x14ac:dyDescent="0.25">
      <c r="A14" s="256"/>
      <c r="B14" s="259"/>
      <c r="C14" s="262"/>
      <c r="D14" s="253"/>
      <c r="E14" s="251"/>
      <c r="F14" s="320"/>
      <c r="G14" s="316" t="s">
        <v>54</v>
      </c>
      <c r="H14" s="312">
        <v>3.1</v>
      </c>
      <c r="I14" s="314">
        <v>3.1</v>
      </c>
      <c r="J14" s="312">
        <v>0.8</v>
      </c>
      <c r="K14" s="125" t="s">
        <v>66</v>
      </c>
      <c r="L14" s="126" t="s">
        <v>81</v>
      </c>
      <c r="M14" s="128" t="s">
        <v>127</v>
      </c>
      <c r="N14" s="355"/>
      <c r="O14" s="356"/>
      <c r="P14" s="21"/>
    </row>
    <row r="15" spans="1:19" ht="20.399999999999999" customHeight="1" x14ac:dyDescent="0.25">
      <c r="A15" s="256"/>
      <c r="B15" s="259"/>
      <c r="C15" s="262"/>
      <c r="D15" s="253"/>
      <c r="E15" s="251"/>
      <c r="F15" s="320"/>
      <c r="G15" s="317"/>
      <c r="H15" s="313"/>
      <c r="I15" s="315"/>
      <c r="J15" s="313"/>
      <c r="K15" s="318" t="s">
        <v>67</v>
      </c>
      <c r="L15" s="124">
        <v>5</v>
      </c>
      <c r="M15" s="127">
        <v>5</v>
      </c>
      <c r="N15" s="369"/>
      <c r="O15" s="370"/>
      <c r="P15" s="21"/>
    </row>
    <row r="16" spans="1:19" ht="13.8" thickBot="1" x14ac:dyDescent="0.3">
      <c r="A16" s="257"/>
      <c r="B16" s="260"/>
      <c r="C16" s="263"/>
      <c r="D16" s="254"/>
      <c r="E16" s="246"/>
      <c r="F16" s="248"/>
      <c r="G16" s="114" t="s">
        <v>8</v>
      </c>
      <c r="H16" s="64">
        <f>H13+H14</f>
        <v>35.4</v>
      </c>
      <c r="I16" s="64">
        <f t="shared" ref="I16:J16" si="2">I13+I14</f>
        <v>35.4</v>
      </c>
      <c r="J16" s="64">
        <f t="shared" si="2"/>
        <v>28.5</v>
      </c>
      <c r="K16" s="319"/>
      <c r="L16" s="68"/>
      <c r="M16" s="69"/>
      <c r="N16" s="342"/>
      <c r="O16" s="343"/>
      <c r="P16" s="21"/>
    </row>
    <row r="17" spans="1:16" ht="14.25" customHeight="1" x14ac:dyDescent="0.25">
      <c r="A17" s="273" t="s">
        <v>7</v>
      </c>
      <c r="B17" s="279" t="s">
        <v>9</v>
      </c>
      <c r="C17" s="264" t="s">
        <v>49</v>
      </c>
      <c r="D17" s="266" t="s">
        <v>113</v>
      </c>
      <c r="E17" s="275" t="s">
        <v>36</v>
      </c>
      <c r="F17" s="277" t="s">
        <v>111</v>
      </c>
      <c r="G17" s="115" t="s">
        <v>37</v>
      </c>
      <c r="H17" s="63">
        <v>16</v>
      </c>
      <c r="I17" s="63">
        <v>16</v>
      </c>
      <c r="J17" s="63">
        <v>0</v>
      </c>
      <c r="K17" s="199" t="s">
        <v>114</v>
      </c>
      <c r="L17" s="195" t="s">
        <v>38</v>
      </c>
      <c r="M17" s="197" t="s">
        <v>125</v>
      </c>
      <c r="N17" s="324" t="s">
        <v>129</v>
      </c>
      <c r="O17" s="328"/>
      <c r="P17" s="21"/>
    </row>
    <row r="18" spans="1:16" ht="21" customHeight="1" thickBot="1" x14ac:dyDescent="0.3">
      <c r="A18" s="274"/>
      <c r="B18" s="280"/>
      <c r="C18" s="265"/>
      <c r="D18" s="267"/>
      <c r="E18" s="276"/>
      <c r="F18" s="278"/>
      <c r="G18" s="114" t="s">
        <v>8</v>
      </c>
      <c r="H18" s="70">
        <f t="shared" ref="H18:J18" si="3">SUM(H17)</f>
        <v>16</v>
      </c>
      <c r="I18" s="70">
        <f t="shared" si="3"/>
        <v>16</v>
      </c>
      <c r="J18" s="70">
        <f t="shared" si="3"/>
        <v>0</v>
      </c>
      <c r="K18" s="200"/>
      <c r="L18" s="196"/>
      <c r="M18" s="198"/>
      <c r="N18" s="329"/>
      <c r="O18" s="330"/>
    </row>
    <row r="19" spans="1:16" ht="14.25" customHeight="1" thickBot="1" x14ac:dyDescent="0.3">
      <c r="A19" s="71" t="s">
        <v>7</v>
      </c>
      <c r="B19" s="72" t="s">
        <v>9</v>
      </c>
      <c r="C19" s="73"/>
      <c r="D19" s="74" t="s">
        <v>10</v>
      </c>
      <c r="E19" s="75"/>
      <c r="F19" s="45"/>
      <c r="G19" s="76"/>
      <c r="H19" s="77">
        <f>H18+H16</f>
        <v>51.4</v>
      </c>
      <c r="I19" s="77">
        <f t="shared" ref="I19:J19" si="4">I18+I16</f>
        <v>51.4</v>
      </c>
      <c r="J19" s="77">
        <f t="shared" si="4"/>
        <v>28.5</v>
      </c>
      <c r="K19" s="78"/>
      <c r="L19" s="79"/>
      <c r="M19" s="79"/>
      <c r="N19" s="324"/>
      <c r="O19" s="354"/>
    </row>
    <row r="20" spans="1:16" ht="13.5" customHeight="1" thickBot="1" x14ac:dyDescent="0.3">
      <c r="A20" s="47" t="s">
        <v>7</v>
      </c>
      <c r="B20" s="48" t="s">
        <v>31</v>
      </c>
      <c r="C20" s="192" t="s">
        <v>40</v>
      </c>
      <c r="D20" s="193"/>
      <c r="E20" s="194"/>
      <c r="F20" s="194"/>
      <c r="G20" s="193"/>
      <c r="H20" s="193"/>
      <c r="I20" s="193"/>
      <c r="J20" s="193"/>
      <c r="K20" s="193"/>
      <c r="L20" s="193"/>
      <c r="M20" s="193"/>
      <c r="N20" s="357"/>
      <c r="O20" s="358"/>
    </row>
    <row r="21" spans="1:16" ht="15.75" customHeight="1" x14ac:dyDescent="0.25">
      <c r="A21" s="213" t="s">
        <v>7</v>
      </c>
      <c r="B21" s="215" t="s">
        <v>31</v>
      </c>
      <c r="C21" s="217" t="s">
        <v>33</v>
      </c>
      <c r="D21" s="219" t="s">
        <v>90</v>
      </c>
      <c r="E21" s="190" t="s">
        <v>36</v>
      </c>
      <c r="F21" s="221" t="s">
        <v>111</v>
      </c>
      <c r="G21" s="111" t="s">
        <v>37</v>
      </c>
      <c r="H21" s="147">
        <v>3.4</v>
      </c>
      <c r="I21" s="80">
        <v>3.4</v>
      </c>
      <c r="J21" s="137">
        <v>3.4</v>
      </c>
      <c r="K21" s="344" t="s">
        <v>68</v>
      </c>
      <c r="L21" s="332" t="s">
        <v>38</v>
      </c>
      <c r="M21" s="223" t="s">
        <v>38</v>
      </c>
      <c r="N21" s="324"/>
      <c r="O21" s="328"/>
    </row>
    <row r="22" spans="1:16" ht="24.75" customHeight="1" thickBot="1" x14ac:dyDescent="0.3">
      <c r="A22" s="214"/>
      <c r="B22" s="216"/>
      <c r="C22" s="218"/>
      <c r="D22" s="227"/>
      <c r="E22" s="191"/>
      <c r="F22" s="222"/>
      <c r="G22" s="112" t="s">
        <v>8</v>
      </c>
      <c r="H22" s="64">
        <f t="shared" ref="H22:J22" si="5">H21</f>
        <v>3.4</v>
      </c>
      <c r="I22" s="64">
        <f t="shared" si="5"/>
        <v>3.4</v>
      </c>
      <c r="J22" s="138">
        <f t="shared" si="5"/>
        <v>3.4</v>
      </c>
      <c r="K22" s="345"/>
      <c r="L22" s="333"/>
      <c r="M22" s="224"/>
      <c r="N22" s="329"/>
      <c r="O22" s="330"/>
    </row>
    <row r="23" spans="1:16" ht="43.5" customHeight="1" x14ac:dyDescent="0.25">
      <c r="A23" s="213" t="s">
        <v>7</v>
      </c>
      <c r="B23" s="215" t="s">
        <v>31</v>
      </c>
      <c r="C23" s="217" t="s">
        <v>49</v>
      </c>
      <c r="D23" s="268" t="s">
        <v>91</v>
      </c>
      <c r="E23" s="190" t="s">
        <v>36</v>
      </c>
      <c r="F23" s="221" t="s">
        <v>111</v>
      </c>
      <c r="G23" s="111" t="s">
        <v>37</v>
      </c>
      <c r="H23" s="157">
        <v>2.1</v>
      </c>
      <c r="I23" s="157">
        <v>2.1</v>
      </c>
      <c r="J23" s="158">
        <v>2.1</v>
      </c>
      <c r="K23" s="353" t="s">
        <v>69</v>
      </c>
      <c r="L23" s="332">
        <v>3</v>
      </c>
      <c r="M23" s="223">
        <v>3</v>
      </c>
      <c r="N23" s="324"/>
      <c r="O23" s="328"/>
    </row>
    <row r="24" spans="1:16" ht="12" customHeight="1" thickBot="1" x14ac:dyDescent="0.3">
      <c r="A24" s="214"/>
      <c r="B24" s="216"/>
      <c r="C24" s="218"/>
      <c r="D24" s="269"/>
      <c r="E24" s="191"/>
      <c r="F24" s="222"/>
      <c r="G24" s="112" t="s">
        <v>8</v>
      </c>
      <c r="H24" s="64">
        <f t="shared" ref="H24:J24" si="6">H23</f>
        <v>2.1</v>
      </c>
      <c r="I24" s="64">
        <f t="shared" si="6"/>
        <v>2.1</v>
      </c>
      <c r="J24" s="139">
        <f t="shared" si="6"/>
        <v>2.1</v>
      </c>
      <c r="K24" s="352"/>
      <c r="L24" s="333"/>
      <c r="M24" s="224"/>
      <c r="N24" s="329"/>
      <c r="O24" s="330"/>
    </row>
    <row r="25" spans="1:16" ht="12" customHeight="1" x14ac:dyDescent="0.25">
      <c r="A25" s="283" t="s">
        <v>7</v>
      </c>
      <c r="B25" s="270" t="s">
        <v>31</v>
      </c>
      <c r="C25" s="271" t="s">
        <v>115</v>
      </c>
      <c r="D25" s="272" t="s">
        <v>116</v>
      </c>
      <c r="E25" s="281" t="s">
        <v>36</v>
      </c>
      <c r="F25" s="282" t="s">
        <v>111</v>
      </c>
      <c r="G25" s="154" t="s">
        <v>37</v>
      </c>
      <c r="H25" s="155">
        <v>23</v>
      </c>
      <c r="I25" s="155">
        <v>6.3</v>
      </c>
      <c r="J25" s="156">
        <v>6.3</v>
      </c>
      <c r="K25" s="351" t="s">
        <v>124</v>
      </c>
      <c r="L25" s="336">
        <v>1</v>
      </c>
      <c r="M25" s="337">
        <v>1</v>
      </c>
      <c r="N25" s="359"/>
      <c r="O25" s="363"/>
    </row>
    <row r="26" spans="1:16" ht="15" customHeight="1" thickBot="1" x14ac:dyDescent="0.3">
      <c r="A26" s="214"/>
      <c r="B26" s="216"/>
      <c r="C26" s="218"/>
      <c r="D26" s="269"/>
      <c r="E26" s="191"/>
      <c r="F26" s="222"/>
      <c r="G26" s="112" t="s">
        <v>8</v>
      </c>
      <c r="H26" s="151">
        <f t="shared" ref="H26:J26" si="7">H25</f>
        <v>23</v>
      </c>
      <c r="I26" s="151">
        <f t="shared" si="7"/>
        <v>6.3</v>
      </c>
      <c r="J26" s="149">
        <f t="shared" si="7"/>
        <v>6.3</v>
      </c>
      <c r="K26" s="352"/>
      <c r="L26" s="333"/>
      <c r="M26" s="224"/>
      <c r="N26" s="329"/>
      <c r="O26" s="330"/>
    </row>
    <row r="27" spans="1:16" ht="14.25" customHeight="1" x14ac:dyDescent="0.25">
      <c r="A27" s="213" t="s">
        <v>7</v>
      </c>
      <c r="B27" s="215" t="s">
        <v>31</v>
      </c>
      <c r="C27" s="217" t="s">
        <v>50</v>
      </c>
      <c r="D27" s="219" t="s">
        <v>51</v>
      </c>
      <c r="E27" s="190" t="s">
        <v>36</v>
      </c>
      <c r="F27" s="221" t="s">
        <v>111</v>
      </c>
      <c r="G27" s="111" t="s">
        <v>37</v>
      </c>
      <c r="H27" s="152">
        <v>44</v>
      </c>
      <c r="I27" s="81">
        <v>30.7</v>
      </c>
      <c r="J27" s="150">
        <v>30.6</v>
      </c>
      <c r="K27" s="324" t="s">
        <v>92</v>
      </c>
      <c r="L27" s="332">
        <v>63.2</v>
      </c>
      <c r="M27" s="223">
        <v>63.2</v>
      </c>
      <c r="N27" s="324"/>
      <c r="O27" s="328"/>
    </row>
    <row r="28" spans="1:16" ht="14.4" customHeight="1" thickBot="1" x14ac:dyDescent="0.3">
      <c r="A28" s="214"/>
      <c r="B28" s="216"/>
      <c r="C28" s="218"/>
      <c r="D28" s="227"/>
      <c r="E28" s="191"/>
      <c r="F28" s="222"/>
      <c r="G28" s="112" t="s">
        <v>8</v>
      </c>
      <c r="H28" s="64">
        <f>H27</f>
        <v>44</v>
      </c>
      <c r="I28" s="64">
        <f>I27</f>
        <v>30.7</v>
      </c>
      <c r="J28" s="138">
        <f>J27</f>
        <v>30.6</v>
      </c>
      <c r="K28" s="364"/>
      <c r="L28" s="333"/>
      <c r="M28" s="224"/>
      <c r="N28" s="329"/>
      <c r="O28" s="330"/>
    </row>
    <row r="29" spans="1:16" ht="14.4" customHeight="1" x14ac:dyDescent="0.25">
      <c r="A29" s="213" t="s">
        <v>7</v>
      </c>
      <c r="B29" s="215" t="s">
        <v>31</v>
      </c>
      <c r="C29" s="217" t="s">
        <v>119</v>
      </c>
      <c r="D29" s="219" t="s">
        <v>120</v>
      </c>
      <c r="E29" s="190" t="s">
        <v>36</v>
      </c>
      <c r="F29" s="221" t="s">
        <v>111</v>
      </c>
      <c r="G29" s="111" t="s">
        <v>37</v>
      </c>
      <c r="H29" s="152">
        <v>0</v>
      </c>
      <c r="I29" s="81">
        <v>23.2</v>
      </c>
      <c r="J29" s="150">
        <v>9.8000000000000007</v>
      </c>
      <c r="K29" s="324" t="s">
        <v>121</v>
      </c>
      <c r="L29" s="332">
        <v>1.2</v>
      </c>
      <c r="M29" s="223">
        <v>1.2</v>
      </c>
      <c r="N29" s="324"/>
      <c r="O29" s="328"/>
    </row>
    <row r="30" spans="1:16" ht="14.4" customHeight="1" thickBot="1" x14ac:dyDescent="0.3">
      <c r="A30" s="214"/>
      <c r="B30" s="216"/>
      <c r="C30" s="218"/>
      <c r="D30" s="227"/>
      <c r="E30" s="191"/>
      <c r="F30" s="222"/>
      <c r="G30" s="112" t="s">
        <v>8</v>
      </c>
      <c r="H30" s="64">
        <f>H29</f>
        <v>0</v>
      </c>
      <c r="I30" s="64">
        <f>I29</f>
        <v>23.2</v>
      </c>
      <c r="J30" s="138">
        <f>J29</f>
        <v>9.8000000000000007</v>
      </c>
      <c r="K30" s="364"/>
      <c r="L30" s="333"/>
      <c r="M30" s="224"/>
      <c r="N30" s="329"/>
      <c r="O30" s="330"/>
    </row>
    <row r="31" spans="1:16" ht="19.95" customHeight="1" x14ac:dyDescent="0.25">
      <c r="A31" s="213" t="s">
        <v>7</v>
      </c>
      <c r="B31" s="215" t="s">
        <v>31</v>
      </c>
      <c r="C31" s="217" t="s">
        <v>117</v>
      </c>
      <c r="D31" s="219" t="s">
        <v>118</v>
      </c>
      <c r="E31" s="190" t="s">
        <v>36</v>
      </c>
      <c r="F31" s="221" t="s">
        <v>111</v>
      </c>
      <c r="G31" s="111" t="s">
        <v>37</v>
      </c>
      <c r="H31" s="152">
        <v>3.6</v>
      </c>
      <c r="I31" s="81">
        <v>0.4</v>
      </c>
      <c r="J31" s="150">
        <v>0.3</v>
      </c>
      <c r="K31" s="324" t="s">
        <v>123</v>
      </c>
      <c r="L31" s="332">
        <v>4</v>
      </c>
      <c r="M31" s="223">
        <v>4</v>
      </c>
      <c r="N31" s="324"/>
      <c r="O31" s="328"/>
    </row>
    <row r="32" spans="1:16" ht="22.95" customHeight="1" thickBot="1" x14ac:dyDescent="0.3">
      <c r="A32" s="214"/>
      <c r="B32" s="216"/>
      <c r="C32" s="218"/>
      <c r="D32" s="227"/>
      <c r="E32" s="191"/>
      <c r="F32" s="222"/>
      <c r="G32" s="112" t="s">
        <v>8</v>
      </c>
      <c r="H32" s="64">
        <f>H31</f>
        <v>3.6</v>
      </c>
      <c r="I32" s="64">
        <f>I31</f>
        <v>0.4</v>
      </c>
      <c r="J32" s="138">
        <f>J31</f>
        <v>0.3</v>
      </c>
      <c r="K32" s="364"/>
      <c r="L32" s="334"/>
      <c r="M32" s="335"/>
      <c r="N32" s="329"/>
      <c r="O32" s="330"/>
    </row>
    <row r="33" spans="1:15" ht="14.25" customHeight="1" thickBot="1" x14ac:dyDescent="0.3">
      <c r="A33" s="54" t="s">
        <v>7</v>
      </c>
      <c r="B33" s="82" t="s">
        <v>31</v>
      </c>
      <c r="C33" s="188" t="s">
        <v>10</v>
      </c>
      <c r="D33" s="189"/>
      <c r="E33" s="189"/>
      <c r="F33" s="189"/>
      <c r="G33" s="189"/>
      <c r="H33" s="142">
        <f>H22+H24+H26+H28+H32+H30</f>
        <v>76.099999999999994</v>
      </c>
      <c r="I33" s="142">
        <f t="shared" ref="I33:J33" si="8">I22+I24+I26+I28+I32+I30</f>
        <v>66.099999999999994</v>
      </c>
      <c r="J33" s="140">
        <f t="shared" si="8"/>
        <v>52.5</v>
      </c>
      <c r="K33" s="62"/>
      <c r="L33" s="109"/>
      <c r="M33" s="110"/>
      <c r="N33" s="324"/>
      <c r="O33" s="354"/>
    </row>
    <row r="34" spans="1:15" ht="12.75" customHeight="1" thickBot="1" x14ac:dyDescent="0.3">
      <c r="A34" s="47" t="s">
        <v>7</v>
      </c>
      <c r="B34" s="48" t="s">
        <v>32</v>
      </c>
      <c r="C34" s="192" t="s">
        <v>93</v>
      </c>
      <c r="D34" s="193"/>
      <c r="E34" s="194"/>
      <c r="F34" s="194"/>
      <c r="G34" s="193"/>
      <c r="H34" s="193"/>
      <c r="I34" s="193"/>
      <c r="J34" s="193"/>
      <c r="K34" s="194"/>
      <c r="L34" s="194"/>
      <c r="M34" s="194"/>
      <c r="N34" s="357"/>
      <c r="O34" s="358"/>
    </row>
    <row r="35" spans="1:15" ht="13.2" x14ac:dyDescent="0.25">
      <c r="A35" s="213" t="s">
        <v>7</v>
      </c>
      <c r="B35" s="231" t="s">
        <v>32</v>
      </c>
      <c r="C35" s="217" t="s">
        <v>9</v>
      </c>
      <c r="D35" s="219" t="s">
        <v>43</v>
      </c>
      <c r="E35" s="361" t="s">
        <v>36</v>
      </c>
      <c r="F35" s="221" t="s">
        <v>111</v>
      </c>
      <c r="G35" s="113" t="s">
        <v>37</v>
      </c>
      <c r="H35" s="148">
        <v>0.6</v>
      </c>
      <c r="I35" s="80">
        <v>0.6</v>
      </c>
      <c r="J35" s="145">
        <v>0.4</v>
      </c>
      <c r="K35" s="340" t="s">
        <v>94</v>
      </c>
      <c r="L35" s="338">
        <v>12</v>
      </c>
      <c r="M35" s="338">
        <v>8</v>
      </c>
      <c r="N35" s="324"/>
      <c r="O35" s="325"/>
    </row>
    <row r="36" spans="1:15" ht="13.8" thickBot="1" x14ac:dyDescent="0.3">
      <c r="A36" s="228"/>
      <c r="B36" s="232"/>
      <c r="C36" s="331"/>
      <c r="D36" s="220"/>
      <c r="E36" s="362"/>
      <c r="F36" s="360"/>
      <c r="G36" s="114" t="s">
        <v>8</v>
      </c>
      <c r="H36" s="146">
        <f>SUM(H35)</f>
        <v>0.6</v>
      </c>
      <c r="I36" s="64">
        <f>I35</f>
        <v>0.6</v>
      </c>
      <c r="J36" s="146">
        <f>J35</f>
        <v>0.4</v>
      </c>
      <c r="K36" s="341"/>
      <c r="L36" s="339"/>
      <c r="M36" s="339"/>
      <c r="N36" s="326"/>
      <c r="O36" s="327"/>
    </row>
    <row r="37" spans="1:15" ht="25.2" customHeight="1" x14ac:dyDescent="0.25">
      <c r="A37" s="213" t="s">
        <v>7</v>
      </c>
      <c r="B37" s="215" t="s">
        <v>32</v>
      </c>
      <c r="C37" s="217" t="s">
        <v>33</v>
      </c>
      <c r="D37" s="229" t="s">
        <v>44</v>
      </c>
      <c r="E37" s="190" t="s">
        <v>36</v>
      </c>
      <c r="F37" s="221" t="s">
        <v>111</v>
      </c>
      <c r="G37" s="113" t="s">
        <v>37</v>
      </c>
      <c r="H37" s="148">
        <v>10.4</v>
      </c>
      <c r="I37" s="80">
        <v>10.4</v>
      </c>
      <c r="J37" s="137">
        <v>10.199999999999999</v>
      </c>
      <c r="K37" s="199" t="s">
        <v>70</v>
      </c>
      <c r="L37" s="204">
        <v>10</v>
      </c>
      <c r="M37" s="223">
        <v>8</v>
      </c>
      <c r="N37" s="324" t="s">
        <v>136</v>
      </c>
      <c r="O37" s="328"/>
    </row>
    <row r="38" spans="1:15" ht="27" customHeight="1" thickBot="1" x14ac:dyDescent="0.3">
      <c r="A38" s="214"/>
      <c r="B38" s="216"/>
      <c r="C38" s="218"/>
      <c r="D38" s="230"/>
      <c r="E38" s="191"/>
      <c r="F38" s="222"/>
      <c r="G38" s="114" t="s">
        <v>8</v>
      </c>
      <c r="H38" s="146">
        <f>SUM(H37)</f>
        <v>10.4</v>
      </c>
      <c r="I38" s="64">
        <f>I37</f>
        <v>10.4</v>
      </c>
      <c r="J38" s="138">
        <f>J37</f>
        <v>10.199999999999999</v>
      </c>
      <c r="K38" s="200"/>
      <c r="L38" s="205"/>
      <c r="M38" s="224"/>
      <c r="N38" s="329"/>
      <c r="O38" s="330"/>
    </row>
    <row r="39" spans="1:15" ht="27.6" customHeight="1" x14ac:dyDescent="0.25">
      <c r="A39" s="213" t="s">
        <v>7</v>
      </c>
      <c r="B39" s="215" t="s">
        <v>32</v>
      </c>
      <c r="C39" s="217" t="s">
        <v>34</v>
      </c>
      <c r="D39" s="219" t="s">
        <v>45</v>
      </c>
      <c r="E39" s="190" t="s">
        <v>36</v>
      </c>
      <c r="F39" s="221" t="s">
        <v>111</v>
      </c>
      <c r="G39" s="113" t="s">
        <v>37</v>
      </c>
      <c r="H39" s="148">
        <v>4.5</v>
      </c>
      <c r="I39" s="80">
        <v>4.5</v>
      </c>
      <c r="J39" s="137">
        <v>4.5</v>
      </c>
      <c r="K39" s="22" t="s">
        <v>71</v>
      </c>
      <c r="L39" s="204">
        <v>6</v>
      </c>
      <c r="M39" s="225">
        <v>5</v>
      </c>
      <c r="N39" s="324" t="s">
        <v>135</v>
      </c>
      <c r="O39" s="328"/>
    </row>
    <row r="40" spans="1:15" ht="37.5" customHeight="1" thickBot="1" x14ac:dyDescent="0.3">
      <c r="A40" s="214"/>
      <c r="B40" s="216"/>
      <c r="C40" s="218"/>
      <c r="D40" s="227"/>
      <c r="E40" s="191"/>
      <c r="F40" s="222"/>
      <c r="G40" s="114" t="s">
        <v>8</v>
      </c>
      <c r="H40" s="146">
        <f>SUM(H39)</f>
        <v>4.5</v>
      </c>
      <c r="I40" s="64">
        <f>I39</f>
        <v>4.5</v>
      </c>
      <c r="J40" s="138">
        <f>J39</f>
        <v>4.5</v>
      </c>
      <c r="K40" s="23"/>
      <c r="L40" s="205"/>
      <c r="M40" s="226"/>
      <c r="N40" s="329"/>
      <c r="O40" s="330"/>
    </row>
    <row r="41" spans="1:15" ht="12.75" customHeight="1" x14ac:dyDescent="0.25">
      <c r="A41" s="213" t="s">
        <v>7</v>
      </c>
      <c r="B41" s="215" t="s">
        <v>32</v>
      </c>
      <c r="C41" s="217" t="s">
        <v>35</v>
      </c>
      <c r="D41" s="219" t="s">
        <v>46</v>
      </c>
      <c r="E41" s="190" t="s">
        <v>36</v>
      </c>
      <c r="F41" s="221" t="s">
        <v>111</v>
      </c>
      <c r="G41" s="113" t="s">
        <v>37</v>
      </c>
      <c r="H41" s="148">
        <v>1</v>
      </c>
      <c r="I41" s="80">
        <v>1</v>
      </c>
      <c r="J41" s="137">
        <v>0.9</v>
      </c>
      <c r="K41" s="199" t="s">
        <v>72</v>
      </c>
      <c r="L41" s="365">
        <v>2</v>
      </c>
      <c r="M41" s="367">
        <v>2</v>
      </c>
      <c r="N41" s="324"/>
      <c r="O41" s="328"/>
    </row>
    <row r="42" spans="1:15" ht="18.600000000000001" customHeight="1" thickBot="1" x14ac:dyDescent="0.3">
      <c r="A42" s="214"/>
      <c r="B42" s="216"/>
      <c r="C42" s="218"/>
      <c r="D42" s="227"/>
      <c r="E42" s="191"/>
      <c r="F42" s="222"/>
      <c r="G42" s="114" t="s">
        <v>8</v>
      </c>
      <c r="H42" s="146">
        <f>SUM(H41)</f>
        <v>1</v>
      </c>
      <c r="I42" s="64">
        <f>I41</f>
        <v>1</v>
      </c>
      <c r="J42" s="138">
        <f>J41</f>
        <v>0.9</v>
      </c>
      <c r="K42" s="200"/>
      <c r="L42" s="366"/>
      <c r="M42" s="368"/>
      <c r="N42" s="329"/>
      <c r="O42" s="330"/>
    </row>
    <row r="43" spans="1:15" ht="13.2" customHeight="1" thickBot="1" x14ac:dyDescent="0.3">
      <c r="A43" s="54" t="s">
        <v>7</v>
      </c>
      <c r="B43" s="82" t="s">
        <v>32</v>
      </c>
      <c r="C43" s="188" t="s">
        <v>10</v>
      </c>
      <c r="D43" s="189"/>
      <c r="E43" s="189"/>
      <c r="F43" s="189"/>
      <c r="G43" s="189"/>
      <c r="H43" s="136">
        <f>H36+H38+H40+H42</f>
        <v>16.5</v>
      </c>
      <c r="I43" s="142">
        <f>I36+I38+I40+I42</f>
        <v>16.5</v>
      </c>
      <c r="J43" s="140">
        <f>J36+J38+J40+J42</f>
        <v>16</v>
      </c>
      <c r="K43" s="62"/>
      <c r="L43" s="62"/>
      <c r="M43" s="62"/>
      <c r="N43" s="324"/>
      <c r="O43" s="354"/>
    </row>
    <row r="44" spans="1:15" ht="14.1" customHeight="1" thickBot="1" x14ac:dyDescent="0.3">
      <c r="A44" s="47" t="s">
        <v>7</v>
      </c>
      <c r="B44" s="48" t="s">
        <v>33</v>
      </c>
      <c r="C44" s="192" t="s">
        <v>42</v>
      </c>
      <c r="D44" s="193"/>
      <c r="E44" s="193"/>
      <c r="F44" s="193"/>
      <c r="G44" s="193"/>
      <c r="H44" s="193"/>
      <c r="I44" s="193"/>
      <c r="J44" s="193"/>
      <c r="K44" s="193"/>
      <c r="L44" s="194"/>
      <c r="M44" s="194"/>
      <c r="N44" s="357"/>
      <c r="O44" s="358"/>
    </row>
    <row r="45" spans="1:15" ht="25.8" customHeight="1" x14ac:dyDescent="0.25">
      <c r="A45" s="213" t="s">
        <v>7</v>
      </c>
      <c r="B45" s="215" t="s">
        <v>33</v>
      </c>
      <c r="C45" s="217" t="s">
        <v>31</v>
      </c>
      <c r="D45" s="219" t="s">
        <v>47</v>
      </c>
      <c r="E45" s="190" t="s">
        <v>36</v>
      </c>
      <c r="F45" s="221" t="s">
        <v>111</v>
      </c>
      <c r="G45" s="117" t="s">
        <v>37</v>
      </c>
      <c r="H45" s="147">
        <v>5</v>
      </c>
      <c r="I45" s="80">
        <v>15</v>
      </c>
      <c r="J45" s="137">
        <v>15</v>
      </c>
      <c r="K45" s="118" t="s">
        <v>122</v>
      </c>
      <c r="L45" s="119" t="s">
        <v>38</v>
      </c>
      <c r="M45" s="120" t="s">
        <v>38</v>
      </c>
      <c r="N45" s="324" t="s">
        <v>134</v>
      </c>
      <c r="O45" s="328"/>
    </row>
    <row r="46" spans="1:15" ht="24" customHeight="1" thickBot="1" x14ac:dyDescent="0.3">
      <c r="A46" s="214"/>
      <c r="B46" s="216"/>
      <c r="C46" s="218"/>
      <c r="D46" s="227"/>
      <c r="E46" s="191"/>
      <c r="F46" s="222"/>
      <c r="G46" s="112" t="s">
        <v>8</v>
      </c>
      <c r="H46" s="64">
        <f>SUM(H45)</f>
        <v>5</v>
      </c>
      <c r="I46" s="64">
        <f>I45</f>
        <v>15</v>
      </c>
      <c r="J46" s="138">
        <f>J45</f>
        <v>15</v>
      </c>
      <c r="K46" s="24" t="s">
        <v>95</v>
      </c>
      <c r="L46" s="83">
        <v>50</v>
      </c>
      <c r="M46" s="84">
        <v>118</v>
      </c>
      <c r="N46" s="329"/>
      <c r="O46" s="330"/>
    </row>
    <row r="47" spans="1:15" ht="13.2" x14ac:dyDescent="0.25">
      <c r="A47" s="213" t="s">
        <v>7</v>
      </c>
      <c r="B47" s="215" t="s">
        <v>33</v>
      </c>
      <c r="C47" s="217" t="s">
        <v>33</v>
      </c>
      <c r="D47" s="219" t="s">
        <v>53</v>
      </c>
      <c r="E47" s="190" t="s">
        <v>36</v>
      </c>
      <c r="F47" s="221" t="s">
        <v>111</v>
      </c>
      <c r="G47" s="117" t="s">
        <v>37</v>
      </c>
      <c r="H47" s="147">
        <v>8</v>
      </c>
      <c r="I47" s="80">
        <v>8</v>
      </c>
      <c r="J47" s="137">
        <v>0</v>
      </c>
      <c r="K47" s="199" t="s">
        <v>96</v>
      </c>
      <c r="L47" s="204">
        <v>15</v>
      </c>
      <c r="M47" s="206" t="s">
        <v>125</v>
      </c>
      <c r="N47" s="324" t="s">
        <v>133</v>
      </c>
      <c r="O47" s="328"/>
    </row>
    <row r="48" spans="1:15" ht="27" customHeight="1" thickBot="1" x14ac:dyDescent="0.3">
      <c r="A48" s="214"/>
      <c r="B48" s="216"/>
      <c r="C48" s="218"/>
      <c r="D48" s="220"/>
      <c r="E48" s="191"/>
      <c r="F48" s="222"/>
      <c r="G48" s="112" t="s">
        <v>8</v>
      </c>
      <c r="H48" s="64">
        <f t="shared" ref="H48:J48" si="9">SUM(H47)</f>
        <v>8</v>
      </c>
      <c r="I48" s="64">
        <f t="shared" si="9"/>
        <v>8</v>
      </c>
      <c r="J48" s="139">
        <f t="shared" si="9"/>
        <v>0</v>
      </c>
      <c r="K48" s="200"/>
      <c r="L48" s="205"/>
      <c r="M48" s="207"/>
      <c r="N48" s="329"/>
      <c r="O48" s="330"/>
    </row>
    <row r="49" spans="1:16" ht="13.8" thickBot="1" x14ac:dyDescent="0.3">
      <c r="A49" s="54" t="s">
        <v>7</v>
      </c>
      <c r="B49" s="82" t="s">
        <v>33</v>
      </c>
      <c r="C49" s="188" t="s">
        <v>10</v>
      </c>
      <c r="D49" s="189"/>
      <c r="E49" s="189"/>
      <c r="F49" s="189"/>
      <c r="G49" s="189"/>
      <c r="H49" s="142">
        <f>H46+H48</f>
        <v>13</v>
      </c>
      <c r="I49" s="142">
        <f t="shared" ref="I49:J49" si="10">I46+I48</f>
        <v>23</v>
      </c>
      <c r="J49" s="140">
        <f t="shared" si="10"/>
        <v>15</v>
      </c>
      <c r="K49" s="85"/>
      <c r="L49" s="79"/>
      <c r="M49" s="79"/>
      <c r="N49" s="324"/>
      <c r="O49" s="354"/>
    </row>
    <row r="50" spans="1:16" ht="13.8" thickBot="1" x14ac:dyDescent="0.3">
      <c r="A50" s="47" t="s">
        <v>9</v>
      </c>
      <c r="B50" s="186" t="s">
        <v>11</v>
      </c>
      <c r="C50" s="187"/>
      <c r="D50" s="187"/>
      <c r="E50" s="187"/>
      <c r="F50" s="187"/>
      <c r="G50" s="187"/>
      <c r="H50" s="143">
        <f>H49+H43+H33+H19+H11</f>
        <v>157.5</v>
      </c>
      <c r="I50" s="143">
        <f>I49+I43+I33+I19+I11</f>
        <v>157.5</v>
      </c>
      <c r="J50" s="141">
        <f>J49+J43+J33+J19+J11</f>
        <v>112.5</v>
      </c>
      <c r="K50" s="86"/>
      <c r="L50" s="87"/>
      <c r="M50" s="87"/>
      <c r="N50" s="355"/>
      <c r="O50" s="356"/>
    </row>
    <row r="51" spans="1:16" ht="13.8" thickBot="1" x14ac:dyDescent="0.3">
      <c r="A51" s="88" t="s">
        <v>7</v>
      </c>
      <c r="B51" s="185" t="s">
        <v>12</v>
      </c>
      <c r="C51" s="185"/>
      <c r="D51" s="185"/>
      <c r="E51" s="185"/>
      <c r="F51" s="185"/>
      <c r="G51" s="185"/>
      <c r="H51" s="101">
        <f t="shared" ref="H51:J51" si="11">H50</f>
        <v>157.5</v>
      </c>
      <c r="I51" s="144">
        <f t="shared" si="11"/>
        <v>157.5</v>
      </c>
      <c r="J51" s="101">
        <f t="shared" si="11"/>
        <v>112.5</v>
      </c>
      <c r="K51" s="89"/>
      <c r="L51" s="90"/>
      <c r="M51" s="90"/>
      <c r="N51" s="357"/>
      <c r="O51" s="358"/>
    </row>
    <row r="52" spans="1:16" ht="20.25" customHeight="1" x14ac:dyDescent="0.25">
      <c r="A52" s="9"/>
      <c r="B52" s="10"/>
      <c r="C52" s="10"/>
      <c r="D52" s="10"/>
      <c r="E52" s="10"/>
      <c r="F52" s="5"/>
      <c r="G52" s="5"/>
      <c r="H52" s="5"/>
      <c r="I52" s="5"/>
      <c r="J52" s="123"/>
      <c r="K52" s="25"/>
      <c r="L52" s="25"/>
      <c r="M52" s="25"/>
      <c r="N52" s="7"/>
      <c r="O52" s="7"/>
      <c r="P52" s="7"/>
    </row>
    <row r="53" spans="1:16" ht="20.25" customHeight="1" x14ac:dyDescent="0.25">
      <c r="A53" s="9"/>
      <c r="B53" s="10"/>
      <c r="C53" s="10"/>
      <c r="D53" s="10"/>
      <c r="E53" s="10"/>
      <c r="F53" s="5"/>
      <c r="G53" s="5"/>
      <c r="H53" s="5"/>
      <c r="I53" s="5"/>
      <c r="J53" s="5"/>
      <c r="K53" s="25"/>
      <c r="L53" s="25"/>
      <c r="M53" s="25"/>
      <c r="N53" s="7"/>
      <c r="O53" s="7"/>
      <c r="P53" s="7"/>
    </row>
    <row r="54" spans="1:16" ht="20.25" customHeight="1" x14ac:dyDescent="0.25">
      <c r="A54" s="9"/>
      <c r="B54" s="10"/>
      <c r="C54" s="8"/>
      <c r="D54" s="29"/>
      <c r="E54" s="30"/>
      <c r="F54" s="208" t="s">
        <v>13</v>
      </c>
      <c r="G54" s="209"/>
      <c r="H54" s="209"/>
      <c r="I54" s="209"/>
      <c r="J54" s="209"/>
      <c r="K54" s="25"/>
      <c r="L54" s="25"/>
      <c r="M54" s="25"/>
      <c r="N54" s="7"/>
      <c r="O54" s="7"/>
      <c r="P54" s="7"/>
    </row>
    <row r="55" spans="1:16" ht="16.2" thickBot="1" x14ac:dyDescent="0.3">
      <c r="C55" s="10"/>
      <c r="D55" s="10"/>
      <c r="E55" s="10"/>
      <c r="F55" s="208"/>
      <c r="G55" s="209"/>
      <c r="H55" s="209"/>
      <c r="I55" s="209"/>
      <c r="J55" s="209"/>
    </row>
    <row r="56" spans="1:16" ht="57.6" customHeight="1" thickBot="1" x14ac:dyDescent="0.3">
      <c r="C56" s="210" t="s">
        <v>14</v>
      </c>
      <c r="D56" s="211"/>
      <c r="E56" s="211"/>
      <c r="F56" s="211"/>
      <c r="G56" s="212"/>
      <c r="H56" s="31" t="s">
        <v>98</v>
      </c>
      <c r="I56" s="135" t="s">
        <v>99</v>
      </c>
      <c r="J56" s="32" t="s">
        <v>100</v>
      </c>
    </row>
    <row r="57" spans="1:16" ht="13.8" thickBot="1" x14ac:dyDescent="0.3">
      <c r="C57" s="175" t="s">
        <v>15</v>
      </c>
      <c r="D57" s="176"/>
      <c r="E57" s="176"/>
      <c r="F57" s="176"/>
      <c r="G57" s="177"/>
      <c r="H57" s="33">
        <f>H58+H59+H60+H61</f>
        <v>157.5</v>
      </c>
      <c r="I57" s="34">
        <f t="shared" ref="I57:J57" si="12">I58+I59+I60+I61</f>
        <v>157.5</v>
      </c>
      <c r="J57" s="129">
        <f t="shared" si="12"/>
        <v>112.5</v>
      </c>
      <c r="K57" s="7"/>
      <c r="L57" s="7"/>
      <c r="M57" s="7"/>
    </row>
    <row r="58" spans="1:16" ht="13.2" x14ac:dyDescent="0.25">
      <c r="C58" s="201" t="s">
        <v>58</v>
      </c>
      <c r="D58" s="202"/>
      <c r="E58" s="202"/>
      <c r="F58" s="202"/>
      <c r="G58" s="203"/>
      <c r="H58" s="35">
        <v>154.4</v>
      </c>
      <c r="I58" s="36">
        <v>154.4</v>
      </c>
      <c r="J58" s="130">
        <v>111.7</v>
      </c>
    </row>
    <row r="59" spans="1:16" ht="23.25" customHeight="1" x14ac:dyDescent="0.25">
      <c r="C59" s="161" t="s">
        <v>59</v>
      </c>
      <c r="D59" s="162"/>
      <c r="E59" s="162"/>
      <c r="F59" s="162"/>
      <c r="G59" s="163"/>
      <c r="H59" s="37"/>
      <c r="I59" s="38"/>
      <c r="J59" s="131"/>
    </row>
    <row r="60" spans="1:16" ht="13.2" x14ac:dyDescent="0.25">
      <c r="C60" s="164" t="s">
        <v>128</v>
      </c>
      <c r="D60" s="165"/>
      <c r="E60" s="165"/>
      <c r="F60" s="165"/>
      <c r="G60" s="166"/>
      <c r="H60" s="37">
        <v>3.1</v>
      </c>
      <c r="I60" s="38">
        <v>3.1</v>
      </c>
      <c r="J60" s="131">
        <v>0.8</v>
      </c>
    </row>
    <row r="61" spans="1:16" ht="13.8" thickBot="1" x14ac:dyDescent="0.3">
      <c r="C61" s="161" t="s">
        <v>60</v>
      </c>
      <c r="D61" s="162"/>
      <c r="E61" s="162"/>
      <c r="F61" s="162"/>
      <c r="G61" s="163"/>
      <c r="H61" s="39"/>
      <c r="I61" s="40"/>
      <c r="J61" s="132"/>
    </row>
    <row r="62" spans="1:16" ht="13.8" thickBot="1" x14ac:dyDescent="0.3">
      <c r="C62" s="175" t="s">
        <v>16</v>
      </c>
      <c r="D62" s="176"/>
      <c r="E62" s="176"/>
      <c r="F62" s="176"/>
      <c r="G62" s="177"/>
      <c r="H62" s="41">
        <f>H63+H64+H65+H66</f>
        <v>0</v>
      </c>
      <c r="I62" s="42">
        <f t="shared" ref="I62:J62" si="13">I63+I64+I65+I66</f>
        <v>0</v>
      </c>
      <c r="J62" s="133">
        <f t="shared" si="13"/>
        <v>0</v>
      </c>
    </row>
    <row r="63" spans="1:16" ht="13.2" x14ac:dyDescent="0.25">
      <c r="C63" s="182" t="s">
        <v>61</v>
      </c>
      <c r="D63" s="183"/>
      <c r="E63" s="183"/>
      <c r="F63" s="183"/>
      <c r="G63" s="184"/>
      <c r="H63" s="35"/>
      <c r="I63" s="36"/>
      <c r="J63" s="130"/>
    </row>
    <row r="64" spans="1:16" ht="13.2" x14ac:dyDescent="0.25">
      <c r="C64" s="167" t="s">
        <v>62</v>
      </c>
      <c r="D64" s="168"/>
      <c r="E64" s="168"/>
      <c r="F64" s="168"/>
      <c r="G64" s="169"/>
      <c r="H64" s="37"/>
      <c r="I64" s="38"/>
      <c r="J64" s="131"/>
    </row>
    <row r="65" spans="3:10" ht="13.2" x14ac:dyDescent="0.25">
      <c r="C65" s="178" t="s">
        <v>63</v>
      </c>
      <c r="D65" s="179"/>
      <c r="E65" s="179"/>
      <c r="F65" s="179"/>
      <c r="G65" s="180"/>
      <c r="H65" s="37"/>
      <c r="I65" s="38"/>
      <c r="J65" s="131"/>
    </row>
    <row r="66" spans="3:10" ht="13.8" thickBot="1" x14ac:dyDescent="0.3">
      <c r="C66" s="164" t="s">
        <v>64</v>
      </c>
      <c r="D66" s="165"/>
      <c r="E66" s="165"/>
      <c r="F66" s="165"/>
      <c r="G66" s="181"/>
      <c r="H66" s="39"/>
      <c r="I66" s="40"/>
      <c r="J66" s="132"/>
    </row>
    <row r="67" spans="3:10" ht="13.8" thickBot="1" x14ac:dyDescent="0.3">
      <c r="C67" s="170" t="s">
        <v>17</v>
      </c>
      <c r="D67" s="171"/>
      <c r="E67" s="171"/>
      <c r="F67" s="171"/>
      <c r="G67" s="172"/>
      <c r="H67" s="43">
        <f>H62+H57</f>
        <v>157.5</v>
      </c>
      <c r="I67" s="44">
        <f t="shared" ref="I67:J67" si="14">I62+I57</f>
        <v>157.5</v>
      </c>
      <c r="J67" s="134">
        <f t="shared" si="14"/>
        <v>112.5</v>
      </c>
    </row>
  </sheetData>
  <mergeCells count="195">
    <mergeCell ref="K31:K32"/>
    <mergeCell ref="A29:A30"/>
    <mergeCell ref="B29:B30"/>
    <mergeCell ref="C29:C30"/>
    <mergeCell ref="D29:D30"/>
    <mergeCell ref="E29:E30"/>
    <mergeCell ref="F29:F30"/>
    <mergeCell ref="K29:K30"/>
    <mergeCell ref="A27:A28"/>
    <mergeCell ref="B31:B32"/>
    <mergeCell ref="C31:C32"/>
    <mergeCell ref="B27:B28"/>
    <mergeCell ref="C27:C28"/>
    <mergeCell ref="E27:E28"/>
    <mergeCell ref="A31:A32"/>
    <mergeCell ref="N49:O51"/>
    <mergeCell ref="N43:O44"/>
    <mergeCell ref="N33:O34"/>
    <mergeCell ref="N19:O20"/>
    <mergeCell ref="N11:O12"/>
    <mergeCell ref="N7:O8"/>
    <mergeCell ref="F35:F36"/>
    <mergeCell ref="E35:E36"/>
    <mergeCell ref="D35:D36"/>
    <mergeCell ref="N25:O26"/>
    <mergeCell ref="N31:O32"/>
    <mergeCell ref="N29:O30"/>
    <mergeCell ref="D31:D32"/>
    <mergeCell ref="D27:D28"/>
    <mergeCell ref="F27:F28"/>
    <mergeCell ref="K27:K28"/>
    <mergeCell ref="N45:O46"/>
    <mergeCell ref="N47:O48"/>
    <mergeCell ref="L41:L42"/>
    <mergeCell ref="M41:M42"/>
    <mergeCell ref="F39:F40"/>
    <mergeCell ref="F45:F46"/>
    <mergeCell ref="D39:D40"/>
    <mergeCell ref="N13:O15"/>
    <mergeCell ref="N16:O16"/>
    <mergeCell ref="K21:K22"/>
    <mergeCell ref="N4:N6"/>
    <mergeCell ref="O4:O6"/>
    <mergeCell ref="N9:O10"/>
    <mergeCell ref="N17:O18"/>
    <mergeCell ref="N21:O22"/>
    <mergeCell ref="N23:O24"/>
    <mergeCell ref="N27:O28"/>
    <mergeCell ref="K25:K26"/>
    <mergeCell ref="K23:K24"/>
    <mergeCell ref="N35:O36"/>
    <mergeCell ref="N37:O38"/>
    <mergeCell ref="N39:O40"/>
    <mergeCell ref="N41:O42"/>
    <mergeCell ref="E21:E22"/>
    <mergeCell ref="E31:E32"/>
    <mergeCell ref="F31:F32"/>
    <mergeCell ref="C34:M34"/>
    <mergeCell ref="C35:C36"/>
    <mergeCell ref="L23:L24"/>
    <mergeCell ref="M23:M24"/>
    <mergeCell ref="L21:L22"/>
    <mergeCell ref="M21:M22"/>
    <mergeCell ref="L31:L32"/>
    <mergeCell ref="M31:M32"/>
    <mergeCell ref="L29:L30"/>
    <mergeCell ref="M29:M30"/>
    <mergeCell ref="L27:L28"/>
    <mergeCell ref="M27:M28"/>
    <mergeCell ref="L25:L26"/>
    <mergeCell ref="M25:M26"/>
    <mergeCell ref="L35:L36"/>
    <mergeCell ref="K35:K36"/>
    <mergeCell ref="M35:M36"/>
    <mergeCell ref="I1:M1"/>
    <mergeCell ref="E4:E6"/>
    <mergeCell ref="F4:F6"/>
    <mergeCell ref="G4:G6"/>
    <mergeCell ref="H5:H6"/>
    <mergeCell ref="I5:I6"/>
    <mergeCell ref="C4:C6"/>
    <mergeCell ref="C20:M20"/>
    <mergeCell ref="K5:K6"/>
    <mergeCell ref="L5:M5"/>
    <mergeCell ref="K4:M4"/>
    <mergeCell ref="C9:C10"/>
    <mergeCell ref="D9:D10"/>
    <mergeCell ref="C11:G11"/>
    <mergeCell ref="C12:M12"/>
    <mergeCell ref="K17:K18"/>
    <mergeCell ref="D3:K3"/>
    <mergeCell ref="J14:J15"/>
    <mergeCell ref="I14:I15"/>
    <mergeCell ref="H14:H15"/>
    <mergeCell ref="G14:G15"/>
    <mergeCell ref="K15:K16"/>
    <mergeCell ref="F13:F16"/>
    <mergeCell ref="H4:J4"/>
    <mergeCell ref="A23:A24"/>
    <mergeCell ref="B23:B24"/>
    <mergeCell ref="F21:F22"/>
    <mergeCell ref="B25:B26"/>
    <mergeCell ref="C25:C26"/>
    <mergeCell ref="D25:D26"/>
    <mergeCell ref="A17:A18"/>
    <mergeCell ref="E17:E18"/>
    <mergeCell ref="F17:F18"/>
    <mergeCell ref="A21:A22"/>
    <mergeCell ref="B21:B22"/>
    <mergeCell ref="B17:B18"/>
    <mergeCell ref="F23:F24"/>
    <mergeCell ref="C21:C22"/>
    <mergeCell ref="D21:D22"/>
    <mergeCell ref="E25:E26"/>
    <mergeCell ref="F25:F26"/>
    <mergeCell ref="A25:A26"/>
    <mergeCell ref="A35:A36"/>
    <mergeCell ref="C37:C38"/>
    <mergeCell ref="D37:D38"/>
    <mergeCell ref="A37:A38"/>
    <mergeCell ref="B37:B38"/>
    <mergeCell ref="B35:B36"/>
    <mergeCell ref="A4:A6"/>
    <mergeCell ref="B4:B6"/>
    <mergeCell ref="B7:M7"/>
    <mergeCell ref="C8:M8"/>
    <mergeCell ref="D4:D6"/>
    <mergeCell ref="E9:E10"/>
    <mergeCell ref="F9:F10"/>
    <mergeCell ref="K9:K10"/>
    <mergeCell ref="E13:E16"/>
    <mergeCell ref="D13:D16"/>
    <mergeCell ref="A13:A16"/>
    <mergeCell ref="B13:B16"/>
    <mergeCell ref="C13:C16"/>
    <mergeCell ref="C17:C18"/>
    <mergeCell ref="D17:D18"/>
    <mergeCell ref="C23:C24"/>
    <mergeCell ref="D23:D24"/>
    <mergeCell ref="E23:E24"/>
    <mergeCell ref="M37:M38"/>
    <mergeCell ref="L39:L40"/>
    <mergeCell ref="M39:M40"/>
    <mergeCell ref="D41:D42"/>
    <mergeCell ref="E41:E42"/>
    <mergeCell ref="E37:E38"/>
    <mergeCell ref="F37:F38"/>
    <mergeCell ref="A45:A46"/>
    <mergeCell ref="B45:B46"/>
    <mergeCell ref="C45:C46"/>
    <mergeCell ref="D45:D46"/>
    <mergeCell ref="C41:C42"/>
    <mergeCell ref="A41:A42"/>
    <mergeCell ref="B41:B42"/>
    <mergeCell ref="F55:J55"/>
    <mergeCell ref="C56:G56"/>
    <mergeCell ref="C57:G57"/>
    <mergeCell ref="K37:K38"/>
    <mergeCell ref="L37:L38"/>
    <mergeCell ref="A47:A48"/>
    <mergeCell ref="B47:B48"/>
    <mergeCell ref="C47:C48"/>
    <mergeCell ref="D47:D48"/>
    <mergeCell ref="E47:E48"/>
    <mergeCell ref="F47:F48"/>
    <mergeCell ref="F41:F42"/>
    <mergeCell ref="K41:K42"/>
    <mergeCell ref="A39:A40"/>
    <mergeCell ref="B39:B40"/>
    <mergeCell ref="C39:C40"/>
    <mergeCell ref="E39:E40"/>
    <mergeCell ref="C59:G59"/>
    <mergeCell ref="C60:G60"/>
    <mergeCell ref="C61:G61"/>
    <mergeCell ref="C64:G64"/>
    <mergeCell ref="C67:G67"/>
    <mergeCell ref="J5:J6"/>
    <mergeCell ref="C62:G62"/>
    <mergeCell ref="C65:G65"/>
    <mergeCell ref="C66:G66"/>
    <mergeCell ref="C63:G63"/>
    <mergeCell ref="B51:G51"/>
    <mergeCell ref="B50:G50"/>
    <mergeCell ref="C49:G49"/>
    <mergeCell ref="C33:G33"/>
    <mergeCell ref="E45:E46"/>
    <mergeCell ref="C43:G43"/>
    <mergeCell ref="C44:M44"/>
    <mergeCell ref="L17:L18"/>
    <mergeCell ref="M17:M18"/>
    <mergeCell ref="K47:K48"/>
    <mergeCell ref="C58:G58"/>
    <mergeCell ref="L47:L48"/>
    <mergeCell ref="M47:M48"/>
    <mergeCell ref="F54:J54"/>
  </mergeCells>
  <phoneticPr fontId="1" type="noConversion"/>
  <pageMargins left="0.55118110236220474" right="0.35433070866141736" top="0.59055118110236227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workbookViewId="0">
      <selection activeCell="I18" sqref="I18"/>
    </sheetView>
  </sheetViews>
  <sheetFormatPr defaultRowHeight="13.2" x14ac:dyDescent="0.25"/>
  <cols>
    <col min="3" max="3" width="17.6640625" customWidth="1"/>
    <col min="8" max="8" width="7.88671875" customWidth="1"/>
    <col min="9" max="9" width="7.33203125" customWidth="1"/>
  </cols>
  <sheetData>
    <row r="2" spans="2:10" ht="15.6" x14ac:dyDescent="0.3">
      <c r="B2" s="377" t="s">
        <v>131</v>
      </c>
      <c r="C2" s="378"/>
      <c r="D2" s="378"/>
      <c r="E2" s="378"/>
      <c r="F2" s="378"/>
      <c r="G2" s="378"/>
      <c r="H2" s="378"/>
      <c r="I2" s="378"/>
      <c r="J2" s="91"/>
    </row>
    <row r="3" spans="2:10" ht="10.5" customHeight="1" x14ac:dyDescent="0.3">
      <c r="B3" s="377" t="s">
        <v>83</v>
      </c>
      <c r="C3" s="378"/>
      <c r="D3" s="378"/>
      <c r="E3" s="378"/>
      <c r="F3" s="378"/>
      <c r="G3" s="378"/>
      <c r="H3" s="378"/>
      <c r="I3" s="378"/>
      <c r="J3" s="91"/>
    </row>
    <row r="4" spans="2:10" ht="15.6" x14ac:dyDescent="0.3">
      <c r="B4" s="378"/>
      <c r="C4" s="378"/>
      <c r="D4" s="378"/>
      <c r="E4" s="378"/>
      <c r="F4" s="378"/>
      <c r="G4" s="378"/>
      <c r="H4" s="378"/>
      <c r="I4" s="378"/>
      <c r="J4" s="91"/>
    </row>
    <row r="5" spans="2:10" ht="15.6" x14ac:dyDescent="0.3">
      <c r="B5" s="377" t="s">
        <v>73</v>
      </c>
      <c r="C5" s="377"/>
      <c r="D5" s="377"/>
      <c r="E5" s="377"/>
      <c r="F5" s="377"/>
      <c r="G5" s="377"/>
      <c r="H5" s="377"/>
      <c r="I5" s="92"/>
    </row>
    <row r="6" spans="2:10" ht="15.6" x14ac:dyDescent="0.3">
      <c r="B6" s="91"/>
      <c r="C6" s="91"/>
      <c r="D6" s="91"/>
      <c r="E6" s="91"/>
      <c r="F6" s="91"/>
      <c r="G6" s="91"/>
      <c r="H6" s="91"/>
      <c r="I6" s="92"/>
    </row>
    <row r="7" spans="2:10" ht="15.6" x14ac:dyDescent="0.3">
      <c r="B7" s="93"/>
      <c r="C7" s="93"/>
      <c r="D7" s="93"/>
      <c r="E7" s="93"/>
      <c r="F7" s="93"/>
      <c r="G7" s="93"/>
      <c r="H7" s="93"/>
      <c r="I7" s="93"/>
      <c r="J7" s="93"/>
    </row>
    <row r="8" spans="2:10" ht="15.6" x14ac:dyDescent="0.3">
      <c r="B8" s="93" t="s">
        <v>130</v>
      </c>
      <c r="C8" s="93"/>
      <c r="D8" s="93"/>
      <c r="E8" s="93"/>
      <c r="F8" s="93"/>
      <c r="G8" s="93"/>
      <c r="H8" s="93"/>
      <c r="I8" s="93"/>
      <c r="J8" s="93"/>
    </row>
    <row r="9" spans="2:10" ht="15.75" customHeight="1" x14ac:dyDescent="0.3">
      <c r="B9" s="93"/>
      <c r="C9" s="100" t="s">
        <v>74</v>
      </c>
      <c r="D9" s="94">
        <v>13</v>
      </c>
      <c r="F9" s="93" t="s">
        <v>137</v>
      </c>
      <c r="G9" s="93"/>
      <c r="H9" s="93"/>
      <c r="I9" s="93"/>
      <c r="J9" s="93"/>
    </row>
    <row r="10" spans="2:10" ht="15.75" customHeight="1" x14ac:dyDescent="0.3">
      <c r="B10" s="93"/>
      <c r="C10" s="100" t="s">
        <v>75</v>
      </c>
      <c r="D10" s="95">
        <v>0</v>
      </c>
      <c r="F10" s="376" t="s">
        <v>76</v>
      </c>
      <c r="G10" s="376"/>
      <c r="H10" s="376"/>
      <c r="I10" s="376"/>
      <c r="J10" s="376"/>
    </row>
    <row r="11" spans="2:10" ht="15.75" customHeight="1" x14ac:dyDescent="0.3">
      <c r="C11" s="100" t="s">
        <v>84</v>
      </c>
      <c r="D11" s="95">
        <v>2</v>
      </c>
      <c r="F11" s="376" t="s">
        <v>77</v>
      </c>
      <c r="G11" s="376"/>
      <c r="H11" s="376"/>
      <c r="I11" s="376"/>
      <c r="J11" s="376"/>
    </row>
    <row r="12" spans="2:10" ht="15.6" x14ac:dyDescent="0.3">
      <c r="C12" s="371" t="s">
        <v>132</v>
      </c>
      <c r="D12" s="371"/>
      <c r="E12" s="371"/>
      <c r="F12" s="371"/>
      <c r="G12" s="371"/>
    </row>
    <row r="13" spans="2:10" ht="15.6" x14ac:dyDescent="0.3">
      <c r="C13" s="99"/>
      <c r="D13" s="99"/>
      <c r="E13" s="99"/>
      <c r="F13" s="99"/>
      <c r="G13" s="99"/>
    </row>
    <row r="14" spans="2:10" ht="15.6" x14ac:dyDescent="0.3">
      <c r="C14" s="99"/>
      <c r="D14" s="99"/>
      <c r="E14" s="99"/>
      <c r="F14" s="99"/>
      <c r="G14" s="99"/>
    </row>
    <row r="15" spans="2:10" ht="15.6" x14ac:dyDescent="0.3">
      <c r="C15" s="99"/>
      <c r="D15" s="99"/>
      <c r="E15" s="99"/>
      <c r="F15" s="99"/>
      <c r="G15" s="99"/>
    </row>
    <row r="16" spans="2:10" ht="15.6" x14ac:dyDescent="0.3">
      <c r="C16" s="99"/>
      <c r="D16" s="99"/>
      <c r="E16" s="99"/>
      <c r="F16" s="99"/>
      <c r="G16" s="99"/>
    </row>
    <row r="17" spans="2:10" ht="15.6" x14ac:dyDescent="0.3">
      <c r="C17" s="99"/>
      <c r="D17" s="99"/>
      <c r="E17" s="99"/>
      <c r="F17" s="99"/>
      <c r="G17" s="99"/>
    </row>
    <row r="18" spans="2:10" ht="15.6" x14ac:dyDescent="0.3">
      <c r="C18" s="99"/>
      <c r="D18" s="99"/>
      <c r="E18" s="99"/>
      <c r="F18" s="99"/>
      <c r="G18" s="99"/>
    </row>
    <row r="19" spans="2:10" ht="15.6" x14ac:dyDescent="0.3">
      <c r="C19" s="99"/>
      <c r="D19" s="99"/>
      <c r="E19" s="99"/>
      <c r="F19" s="99"/>
      <c r="G19" s="99"/>
    </row>
    <row r="20" spans="2:10" ht="15.6" x14ac:dyDescent="0.3">
      <c r="C20" s="99"/>
      <c r="D20" s="99"/>
      <c r="E20" s="99"/>
      <c r="F20" s="99"/>
      <c r="G20" s="99"/>
    </row>
    <row r="21" spans="2:10" ht="15.6" x14ac:dyDescent="0.3">
      <c r="C21" s="99"/>
      <c r="D21" s="99"/>
      <c r="E21" s="99"/>
      <c r="F21" s="99"/>
      <c r="G21" s="99"/>
    </row>
    <row r="22" spans="2:10" ht="15.6" x14ac:dyDescent="0.3">
      <c r="C22" s="99"/>
      <c r="D22" s="99"/>
      <c r="E22" s="99"/>
      <c r="F22" s="99"/>
      <c r="G22" s="99"/>
    </row>
    <row r="23" spans="2:10" ht="15.6" x14ac:dyDescent="0.3">
      <c r="C23" s="99"/>
      <c r="D23" s="99"/>
      <c r="E23" s="99"/>
      <c r="F23" s="99"/>
      <c r="G23" s="99"/>
    </row>
    <row r="32" spans="2:10" ht="33.75" customHeight="1" x14ac:dyDescent="0.25">
      <c r="B32" s="372" t="s">
        <v>78</v>
      </c>
      <c r="C32" s="372"/>
      <c r="D32" s="372"/>
      <c r="E32" s="372"/>
      <c r="F32" s="372"/>
      <c r="G32" s="372"/>
      <c r="H32" s="372"/>
      <c r="I32" s="372"/>
      <c r="J32" s="96"/>
    </row>
    <row r="33" spans="2:10" ht="30.75" customHeight="1" x14ac:dyDescent="0.25">
      <c r="B33" s="373" t="s">
        <v>79</v>
      </c>
      <c r="C33" s="373"/>
      <c r="D33" s="373"/>
      <c r="E33" s="373"/>
      <c r="F33" s="373"/>
      <c r="G33" s="373"/>
      <c r="H33" s="373"/>
      <c r="I33" s="373"/>
      <c r="J33" s="97"/>
    </row>
    <row r="34" spans="2:10" ht="32.25" customHeight="1" x14ac:dyDescent="0.25">
      <c r="B34" s="374" t="s">
        <v>85</v>
      </c>
      <c r="C34" s="374"/>
      <c r="D34" s="374"/>
      <c r="E34" s="374"/>
      <c r="F34" s="374"/>
      <c r="G34" s="374"/>
      <c r="H34" s="374"/>
      <c r="I34" s="374"/>
      <c r="J34" s="98"/>
    </row>
    <row r="35" spans="2:10" ht="30.75" customHeight="1" x14ac:dyDescent="0.25">
      <c r="B35" s="374" t="s">
        <v>80</v>
      </c>
      <c r="C35" s="375"/>
      <c r="D35" s="375"/>
      <c r="E35" s="375"/>
      <c r="F35" s="375"/>
      <c r="G35" s="375"/>
      <c r="H35" s="375"/>
      <c r="I35" s="375"/>
      <c r="J35" s="98"/>
    </row>
  </sheetData>
  <mergeCells count="10">
    <mergeCell ref="F11:J11"/>
    <mergeCell ref="B2:I2"/>
    <mergeCell ref="B3:I4"/>
    <mergeCell ref="B5:H5"/>
    <mergeCell ref="F10:J10"/>
    <mergeCell ref="C12:G12"/>
    <mergeCell ref="B32:I32"/>
    <mergeCell ref="B33:I33"/>
    <mergeCell ref="B34:I34"/>
    <mergeCell ref="B35:I3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J8" sqref="J8"/>
    </sheetView>
  </sheetViews>
  <sheetFormatPr defaultRowHeight="13.2" x14ac:dyDescent="0.25"/>
  <cols>
    <col min="2" max="2" width="14.88671875" customWidth="1"/>
    <col min="3" max="3" width="43.5546875" customWidth="1"/>
  </cols>
  <sheetData>
    <row r="2" spans="2:3" ht="13.8" thickBot="1" x14ac:dyDescent="0.3">
      <c r="C2" t="s">
        <v>27</v>
      </c>
    </row>
    <row r="3" spans="2:3" ht="31.8" thickBot="1" x14ac:dyDescent="0.3">
      <c r="B3" s="11" t="s">
        <v>18</v>
      </c>
      <c r="C3" s="12" t="s">
        <v>19</v>
      </c>
    </row>
    <row r="4" spans="2:3" ht="15.6" x14ac:dyDescent="0.25">
      <c r="B4" s="121">
        <v>0</v>
      </c>
      <c r="C4" s="122" t="s">
        <v>20</v>
      </c>
    </row>
    <row r="5" spans="2:3" ht="15.6" x14ac:dyDescent="0.25">
      <c r="B5" s="13">
        <v>1</v>
      </c>
      <c r="C5" s="14" t="s">
        <v>22</v>
      </c>
    </row>
    <row r="6" spans="2:3" ht="15.6" x14ac:dyDescent="0.25">
      <c r="B6" s="13">
        <v>2</v>
      </c>
      <c r="C6" s="14" t="s">
        <v>21</v>
      </c>
    </row>
    <row r="7" spans="2:3" ht="15.6" x14ac:dyDescent="0.25">
      <c r="B7" s="13">
        <v>3</v>
      </c>
      <c r="C7" s="14" t="s">
        <v>24</v>
      </c>
    </row>
    <row r="8" spans="2:3" ht="15.6" x14ac:dyDescent="0.25">
      <c r="B8" s="13">
        <v>4</v>
      </c>
      <c r="C8" s="14" t="s">
        <v>101</v>
      </c>
    </row>
    <row r="9" spans="2:3" ht="15.6" x14ac:dyDescent="0.25">
      <c r="B9" s="13">
        <v>5</v>
      </c>
      <c r="C9" s="14" t="s">
        <v>102</v>
      </c>
    </row>
    <row r="10" spans="2:3" ht="15.6" x14ac:dyDescent="0.25">
      <c r="B10" s="13">
        <v>6</v>
      </c>
      <c r="C10" s="14" t="s">
        <v>25</v>
      </c>
    </row>
    <row r="11" spans="2:3" ht="15.6" x14ac:dyDescent="0.25">
      <c r="B11" s="13">
        <v>7</v>
      </c>
      <c r="C11" s="14" t="s">
        <v>103</v>
      </c>
    </row>
    <row r="12" spans="2:3" ht="15.6" x14ac:dyDescent="0.25">
      <c r="B12" s="13">
        <v>8</v>
      </c>
      <c r="C12" s="14" t="s">
        <v>104</v>
      </c>
    </row>
    <row r="13" spans="2:3" ht="15.6" x14ac:dyDescent="0.25">
      <c r="B13" s="13">
        <v>9</v>
      </c>
      <c r="C13" s="14" t="s">
        <v>105</v>
      </c>
    </row>
    <row r="14" spans="2:3" ht="15.6" x14ac:dyDescent="0.25">
      <c r="B14" s="13">
        <v>10</v>
      </c>
      <c r="C14" s="14" t="s">
        <v>82</v>
      </c>
    </row>
    <row r="15" spans="2:3" ht="31.2" x14ac:dyDescent="0.25">
      <c r="B15" s="13">
        <v>11</v>
      </c>
      <c r="C15" s="14" t="s">
        <v>106</v>
      </c>
    </row>
    <row r="16" spans="2:3" ht="15.6" x14ac:dyDescent="0.25">
      <c r="B16" s="13">
        <v>12</v>
      </c>
      <c r="C16" s="14" t="s">
        <v>107</v>
      </c>
    </row>
    <row r="17" spans="2:3" ht="15.6" x14ac:dyDescent="0.25">
      <c r="B17" s="13">
        <v>13</v>
      </c>
      <c r="C17" s="14" t="s">
        <v>108</v>
      </c>
    </row>
    <row r="18" spans="2:3" ht="15.6" x14ac:dyDescent="0.25">
      <c r="B18" s="13">
        <v>14</v>
      </c>
      <c r="C18" s="14" t="s">
        <v>109</v>
      </c>
    </row>
    <row r="19" spans="2:3" ht="15.6" x14ac:dyDescent="0.25">
      <c r="B19" s="13">
        <v>15</v>
      </c>
      <c r="C19" s="14" t="s">
        <v>26</v>
      </c>
    </row>
    <row r="20" spans="2:3" ht="15.6" x14ac:dyDescent="0.25">
      <c r="B20" s="13">
        <v>16</v>
      </c>
      <c r="C20" s="14" t="s">
        <v>110</v>
      </c>
    </row>
    <row r="21" spans="2:3" ht="15.6" x14ac:dyDescent="0.25">
      <c r="B21" s="13">
        <v>17</v>
      </c>
      <c r="C21" s="14" t="s">
        <v>23</v>
      </c>
    </row>
    <row r="22" spans="2:3" ht="16.2" thickBot="1" x14ac:dyDescent="0.3">
      <c r="B22" s="15">
        <v>18</v>
      </c>
      <c r="C22" s="16" t="s">
        <v>28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Priemonių suvestinė</vt:lpstr>
      <vt:lpstr>Ataskaita</vt:lpstr>
      <vt:lpstr>Priemoniu vykdytoju kodai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Taučikienė</dc:creator>
  <cp:lastModifiedBy>Asta Puodžiūnienė</cp:lastModifiedBy>
  <cp:lastPrinted>2017-03-13T07:18:46Z</cp:lastPrinted>
  <dcterms:created xsi:type="dcterms:W3CDTF">1996-10-14T23:33:28Z</dcterms:created>
  <dcterms:modified xsi:type="dcterms:W3CDTF">2017-03-14T14:16:46Z</dcterms:modified>
</cp:coreProperties>
</file>