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1\Desktop\"/>
    </mc:Choice>
  </mc:AlternateContent>
  <bookViews>
    <workbookView xWindow="480" yWindow="252" windowWidth="11352" windowHeight="7752" activeTab="2"/>
  </bookViews>
  <sheets>
    <sheet name="1 priedas" sheetId="27" r:id="rId1"/>
    <sheet name="2 priedas" sheetId="22" r:id="rId2"/>
    <sheet name="3 priedas" sheetId="25" r:id="rId3"/>
  </sheets>
  <definedNames>
    <definedName name="_xlnm.Print_Titles" localSheetId="1">'2 priedas'!$4:$6</definedName>
  </definedNames>
  <calcPr calcId="162913"/>
</workbook>
</file>

<file path=xl/calcChain.xml><?xml version="1.0" encoding="utf-8"?>
<calcChain xmlns="http://schemas.openxmlformats.org/spreadsheetml/2006/main">
  <c r="C180" i="22" l="1"/>
  <c r="D180" i="22"/>
  <c r="E180" i="22"/>
  <c r="B180" i="22"/>
  <c r="D175" i="22" l="1"/>
  <c r="C190" i="22" l="1"/>
  <c r="C11" i="25" l="1"/>
  <c r="D11" i="25"/>
  <c r="B11" i="25"/>
  <c r="C196" i="22" l="1"/>
  <c r="E196" i="22"/>
  <c r="E185" i="22"/>
  <c r="E195" i="22" l="1"/>
  <c r="B190" i="22"/>
  <c r="C183" i="22" l="1"/>
  <c r="C203" i="22" s="1"/>
  <c r="D183" i="22"/>
  <c r="D203" i="22" s="1"/>
  <c r="B183" i="22"/>
  <c r="B203" i="22" s="1"/>
  <c r="C182" i="22"/>
  <c r="C205" i="22" s="1"/>
  <c r="D182" i="22"/>
  <c r="D205" i="22" s="1"/>
  <c r="E182" i="22"/>
  <c r="E205" i="22" s="1"/>
  <c r="B182" i="22"/>
  <c r="B205" i="22" s="1"/>
  <c r="C181" i="22"/>
  <c r="D181" i="22"/>
  <c r="E181" i="22"/>
  <c r="E202" i="22" s="1"/>
  <c r="B181" i="22"/>
  <c r="C115" i="22"/>
  <c r="E115" i="22"/>
  <c r="C49" i="22"/>
  <c r="D49" i="22"/>
  <c r="E49" i="22"/>
  <c r="B49" i="22"/>
  <c r="C166" i="22"/>
  <c r="D166" i="22"/>
  <c r="B166" i="22"/>
  <c r="C161" i="22"/>
  <c r="B161" i="22"/>
  <c r="C163" i="22"/>
  <c r="D163" i="22"/>
  <c r="B163" i="22"/>
  <c r="C156" i="22"/>
  <c r="D156" i="22"/>
  <c r="B156" i="22"/>
  <c r="C154" i="22"/>
  <c r="D154" i="22"/>
  <c r="B154" i="22"/>
  <c r="C147" i="22"/>
  <c r="D147" i="22"/>
  <c r="B147" i="22"/>
  <c r="C143" i="22"/>
  <c r="D143" i="22"/>
  <c r="E143" i="22"/>
  <c r="B143" i="22"/>
  <c r="C137" i="22"/>
  <c r="D137" i="22"/>
  <c r="B137" i="22"/>
  <c r="C134" i="22"/>
  <c r="D134" i="22"/>
  <c r="B134" i="22"/>
  <c r="C132" i="22"/>
  <c r="B132" i="22"/>
  <c r="C130" i="22"/>
  <c r="D130" i="22"/>
  <c r="B130" i="22"/>
  <c r="C124" i="22"/>
  <c r="D124" i="22"/>
  <c r="E124" i="22"/>
  <c r="B124" i="22"/>
  <c r="C128" i="22"/>
  <c r="B128" i="22"/>
  <c r="C120" i="22"/>
  <c r="B120" i="22"/>
  <c r="C118" i="22"/>
  <c r="B118" i="22"/>
  <c r="C110" i="22"/>
  <c r="B110" i="22"/>
  <c r="C88" i="22"/>
  <c r="E88" i="22"/>
  <c r="B88" i="22"/>
  <c r="C58" i="22"/>
  <c r="E58" i="22"/>
  <c r="B58" i="22"/>
  <c r="E108" i="22"/>
  <c r="E106" i="22"/>
  <c r="E104" i="22"/>
  <c r="E102" i="22"/>
  <c r="E100" i="22"/>
  <c r="E98" i="22"/>
  <c r="E96" i="22"/>
  <c r="E94" i="22"/>
  <c r="E92" i="22"/>
  <c r="E90" i="22"/>
  <c r="E86" i="22"/>
  <c r="E82" i="22"/>
  <c r="E84" i="22"/>
  <c r="E80" i="22"/>
  <c r="E78" i="22"/>
  <c r="E76" i="22"/>
  <c r="E74" i="22"/>
  <c r="E72" i="22"/>
  <c r="E70" i="22"/>
  <c r="E68" i="22"/>
  <c r="E66" i="22"/>
  <c r="E64" i="22"/>
  <c r="E62" i="22"/>
  <c r="E60" i="22"/>
  <c r="E56" i="22"/>
  <c r="E54" i="22"/>
  <c r="E52" i="22"/>
  <c r="B23" i="22"/>
  <c r="B20" i="22"/>
  <c r="B22" i="22" s="1"/>
  <c r="B17" i="22"/>
  <c r="E17" i="22"/>
  <c r="B18" i="22"/>
  <c r="B204" i="22" s="1"/>
  <c r="E18" i="22"/>
  <c r="E204" i="22" s="1"/>
  <c r="C11" i="22"/>
  <c r="C8" i="22"/>
  <c r="C10" i="22" s="1"/>
  <c r="E179" i="22" l="1"/>
  <c r="E13" i="22"/>
  <c r="E16" i="22" s="1"/>
  <c r="B13" i="22"/>
  <c r="B16" i="22" s="1"/>
  <c r="B14" i="27" l="1"/>
  <c r="C185" i="22" l="1"/>
  <c r="B185" i="22"/>
  <c r="E8" i="22" l="1"/>
  <c r="B8" i="22"/>
  <c r="D47" i="22"/>
  <c r="D201" i="22" s="1"/>
  <c r="D44" i="22"/>
  <c r="D46" i="22" s="1"/>
  <c r="B10" i="27" l="1"/>
  <c r="B9" i="27" s="1"/>
  <c r="B23" i="27" s="1"/>
  <c r="C169" i="22"/>
  <c r="B169" i="22"/>
  <c r="C44" i="22"/>
  <c r="B44" i="22"/>
  <c r="C42" i="22"/>
  <c r="B42" i="22"/>
  <c r="C40" i="22"/>
  <c r="B40" i="22"/>
  <c r="C35" i="22"/>
  <c r="B35" i="22"/>
  <c r="C25" i="22"/>
  <c r="B25" i="22"/>
  <c r="C197" i="22"/>
  <c r="C202" i="22" s="1"/>
  <c r="D197" i="22"/>
  <c r="D202" i="22" s="1"/>
  <c r="B197" i="22"/>
  <c r="B202" i="22" s="1"/>
  <c r="C199" i="22"/>
  <c r="D199" i="22"/>
  <c r="B199" i="22"/>
  <c r="C198" i="22"/>
  <c r="C206" i="22" s="1"/>
  <c r="B198" i="22"/>
  <c r="B206" i="22" s="1"/>
  <c r="C192" i="22"/>
  <c r="D192" i="22"/>
  <c r="D195" i="22" s="1"/>
  <c r="B192" i="22"/>
  <c r="C187" i="22"/>
  <c r="C195" i="22" s="1"/>
  <c r="B187" i="22"/>
  <c r="B20" i="27"/>
  <c r="B19" i="27" s="1"/>
  <c r="B13" i="27"/>
  <c r="B195" i="22" l="1"/>
  <c r="E11" i="22"/>
  <c r="E10" i="22"/>
  <c r="C177" i="22" l="1"/>
  <c r="B177" i="22"/>
  <c r="C173" i="22"/>
  <c r="B173" i="22"/>
  <c r="C122" i="22"/>
  <c r="D122" i="22"/>
  <c r="B122" i="22"/>
  <c r="C158" i="22"/>
  <c r="D158" i="22"/>
  <c r="B158" i="22"/>
  <c r="C151" i="22"/>
  <c r="D151" i="22"/>
  <c r="B151" i="22"/>
  <c r="C140" i="22"/>
  <c r="D140" i="22"/>
  <c r="B140" i="22"/>
  <c r="B115" i="22"/>
  <c r="C112" i="22"/>
  <c r="D112" i="22"/>
  <c r="D179" i="22" s="1"/>
  <c r="B112" i="22"/>
  <c r="C47" i="22"/>
  <c r="B47" i="22"/>
  <c r="C20" i="22" l="1"/>
  <c r="E20" i="22"/>
  <c r="D200" i="22"/>
  <c r="C171" i="22"/>
  <c r="B171" i="22"/>
  <c r="C106" i="22"/>
  <c r="B106" i="22"/>
  <c r="C33" i="22"/>
  <c r="B33" i="22"/>
  <c r="C31" i="22"/>
  <c r="B31" i="22"/>
  <c r="C29" i="22"/>
  <c r="B29" i="22"/>
  <c r="C27" i="22"/>
  <c r="B27" i="22"/>
  <c r="B11" i="22"/>
  <c r="B201" i="22" s="1"/>
  <c r="B10" i="22"/>
  <c r="C37" i="22" l="1"/>
  <c r="C39" i="22" s="1"/>
  <c r="B37" i="22"/>
  <c r="B39" i="22" s="1"/>
  <c r="C46" i="22" l="1"/>
  <c r="B46" i="22"/>
  <c r="C108" i="22" l="1"/>
  <c r="B108" i="22"/>
  <c r="C104" i="22"/>
  <c r="B104" i="22"/>
  <c r="C102" i="22"/>
  <c r="B102" i="22"/>
  <c r="C100" i="22"/>
  <c r="B100" i="22"/>
  <c r="C98" i="22"/>
  <c r="B98" i="22"/>
  <c r="C96" i="22"/>
  <c r="B96" i="22"/>
  <c r="C94" i="22"/>
  <c r="B94" i="22"/>
  <c r="C92" i="22"/>
  <c r="B92" i="22"/>
  <c r="C90" i="22"/>
  <c r="B90" i="22"/>
  <c r="C86" i="22"/>
  <c r="B86" i="22"/>
  <c r="C84" i="22"/>
  <c r="B84" i="22"/>
  <c r="C82" i="22"/>
  <c r="B82" i="22"/>
  <c r="C80" i="22"/>
  <c r="B80" i="22"/>
  <c r="C78" i="22"/>
  <c r="B78" i="22"/>
  <c r="C76" i="22"/>
  <c r="B76" i="22"/>
  <c r="C74" i="22"/>
  <c r="B74" i="22"/>
  <c r="C72" i="22"/>
  <c r="B72" i="22"/>
  <c r="C70" i="22"/>
  <c r="B70" i="22"/>
  <c r="C68" i="22"/>
  <c r="B68" i="22"/>
  <c r="C66" i="22"/>
  <c r="B66" i="22"/>
  <c r="C64" i="22"/>
  <c r="B64" i="22"/>
  <c r="C62" i="22"/>
  <c r="B62" i="22"/>
  <c r="C60" i="22"/>
  <c r="B60" i="22"/>
  <c r="C56" i="22"/>
  <c r="B56" i="22"/>
  <c r="C54" i="22"/>
  <c r="B54" i="22"/>
  <c r="C52" i="22"/>
  <c r="C179" i="22" s="1"/>
  <c r="B52" i="22"/>
  <c r="B179" i="22" s="1"/>
  <c r="B200" i="22" l="1"/>
  <c r="C22" i="22"/>
  <c r="E22" i="22"/>
  <c r="E200" i="22" s="1"/>
  <c r="C23" i="22"/>
  <c r="C201" i="22" s="1"/>
  <c r="E23" i="22"/>
  <c r="E201" i="22" s="1"/>
  <c r="C200" i="22" l="1"/>
</calcChain>
</file>

<file path=xl/sharedStrings.xml><?xml version="1.0" encoding="utf-8"?>
<sst xmlns="http://schemas.openxmlformats.org/spreadsheetml/2006/main" count="236" uniqueCount="148">
  <si>
    <t>Asignavimų valdytojas</t>
  </si>
  <si>
    <t>Gamtos mokykla</t>
  </si>
  <si>
    <t>Kūno kultūros ir sporto centras</t>
  </si>
  <si>
    <t>Kraštotyros muziejus</t>
  </si>
  <si>
    <t>Lėlių vežimo teatras</t>
  </si>
  <si>
    <t>Savivaldybės administracija</t>
  </si>
  <si>
    <t>Pradinė mokykla</t>
  </si>
  <si>
    <t>Skaistakalnio pagrindinė mokykla</t>
  </si>
  <si>
    <t>Moksleivių namai</t>
  </si>
  <si>
    <t>Futbolo akademija</t>
  </si>
  <si>
    <t>Kultūros centras Panevėžio bendruomenių rūmai</t>
  </si>
  <si>
    <t>Lopšelis-darželis ,,Jūratė"</t>
  </si>
  <si>
    <t>Lopšelis-darželis ,,Aušra"</t>
  </si>
  <si>
    <t>Lopšelis-darželis ,,Vyturėlis"</t>
  </si>
  <si>
    <t>Lopšelis-darželis ,,Gintarėlis"</t>
  </si>
  <si>
    <t>Lopšelis-darželis ,,Sigutė"</t>
  </si>
  <si>
    <t>Lopšelis-darželis ,,Žilvinas"</t>
  </si>
  <si>
    <t>Lopšelis-darželis ,,Nykštukas"</t>
  </si>
  <si>
    <t>Lopšelis-darželis ,,Kastytis"</t>
  </si>
  <si>
    <t>Lopšelis-darželis ,,Varpelis"</t>
  </si>
  <si>
    <t>Lopšelis-darželis ,,Kregždutė"</t>
  </si>
  <si>
    <t>Lopšelis-darželis ,,Žvaigždutė"</t>
  </si>
  <si>
    <t>Lopšelis-darželis ,,Rugelis"</t>
  </si>
  <si>
    <t>Lopšelis-darželis ,,Dobilas"</t>
  </si>
  <si>
    <t>Lopšelis-darželis ,,Vaivorykštė"</t>
  </si>
  <si>
    <t>Lopšelis-darželis ,,Vaikystė"</t>
  </si>
  <si>
    <t>Lopšelis-darželis ,,Papartis"</t>
  </si>
  <si>
    <t>Lopšelis-darželis ,,Žilvitis"</t>
  </si>
  <si>
    <t>Lopšelis-darželis ,,Puriena"</t>
  </si>
  <si>
    <t>Lopšelis-darželis ,,Voveraitė"</t>
  </si>
  <si>
    <t>Lopšelis-darželis ,,Rūta"</t>
  </si>
  <si>
    <t>Lopšelis-darželis ,,Diemedis"</t>
  </si>
  <si>
    <t>Kino centras ,,Garsas"</t>
  </si>
  <si>
    <t>Lopšelis-darželis ,,Žibutė"</t>
  </si>
  <si>
    <t xml:space="preserve">Savivaldybės administracija </t>
  </si>
  <si>
    <t>Lopšelis-darželis ,,Pušynėlis"</t>
  </si>
  <si>
    <t>Lopšelis-darželis ,,Pasaka"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</si>
  <si>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</si>
  <si>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</si>
  <si>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</si>
  <si>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                                     01 SAVIVALDYBĖS VALDYMO  PROGRAMA</t>
  </si>
  <si>
    <t>Iš jų: Savivaldybės biudžeto lėšos</t>
  </si>
  <si>
    <t>Iš jų:  Savivaldybės biudžeto lėšos</t>
  </si>
  <si>
    <t>Iš viso  10 programai</t>
  </si>
  <si>
    <t>Iš viso  11 programai</t>
  </si>
  <si>
    <t xml:space="preserve">                                 12 KŪNO KULTŪROS IR SPORTO PROGRAMA</t>
  </si>
  <si>
    <t>Iš viso 12 programai</t>
  </si>
  <si>
    <t xml:space="preserve">                                            13 ŠVIETIMO IR UGDYMO PROGRAMA</t>
  </si>
  <si>
    <t xml:space="preserve">          įstaigos pajamos už paslaugas</t>
  </si>
  <si>
    <t>Regos centras ,,Linelis"</t>
  </si>
  <si>
    <t>5-oji gimnazija</t>
  </si>
  <si>
    <t>,,Vyturio" progimnazija</t>
  </si>
  <si>
    <t>Iš viso 13 programai</t>
  </si>
  <si>
    <t xml:space="preserve">                                    15 SOCIALINĖS PARAMOS ĮGYVENDINIMO PROGRAMA</t>
  </si>
  <si>
    <t>Iš viso 15 programai</t>
  </si>
  <si>
    <t>,,Saulėtekio" progimnazija</t>
  </si>
  <si>
    <t>Lopšelis-darželis ,,Riešutėlis"</t>
  </si>
  <si>
    <t>,,Minties" gimnazija</t>
  </si>
  <si>
    <t xml:space="preserve">                              11 KULTŪROS IR MENO PROGRAMA</t>
  </si>
  <si>
    <t xml:space="preserve">  išlaidoms</t>
  </si>
  <si>
    <t>iš viso</t>
  </si>
  <si>
    <t>Lopšelis-darželis ,,Draugystė"</t>
  </si>
  <si>
    <t>,,Šaltinio" progimnazija</t>
  </si>
  <si>
    <t>,,Žemynos"progimnazija</t>
  </si>
  <si>
    <t>Rožyno progimnazija</t>
  </si>
  <si>
    <t>turtui įsigyti  ir finansi-niams įsipareigoji-mams vykdyti</t>
  </si>
  <si>
    <t>Kastyčio Ramanausko lopšelis-darželis</t>
  </si>
  <si>
    <t>Lopšelis-darželis ,,Taika"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</si>
  <si>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</si>
  <si>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</si>
  <si>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</si>
  <si>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</si>
  <si>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</si>
  <si>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>,,Aušros" progimnazija</t>
  </si>
  <si>
    <t>,,Vilties" progimnazija</t>
  </si>
  <si>
    <t>Senvagės progimnazija</t>
  </si>
  <si>
    <t>,,Ąžuolo" progimnazija</t>
  </si>
  <si>
    <t>Pajamų pavadinimas</t>
  </si>
  <si>
    <t>DOTACIJOS</t>
  </si>
  <si>
    <t>Speciali tikslinė dotacija</t>
  </si>
  <si>
    <t>Iš viso pajamų</t>
  </si>
  <si>
    <t xml:space="preserve">          valstybės biudžeto lėšos</t>
  </si>
  <si>
    <t>Iš jų  (tūkst. Eur)</t>
  </si>
  <si>
    <t>Iš viso (tūkst. Eur)</t>
  </si>
  <si>
    <t>iš jų darbo užmokesčiui</t>
  </si>
  <si>
    <t>Raimundo Sargūno sporto gimnazija</t>
  </si>
  <si>
    <t xml:space="preserve">        PANEVĖŽIO MIESTO SAVIVALDYBĖS 2016 METŲ BIUDŽETO PAJAMOS           </t>
  </si>
  <si>
    <t xml:space="preserve">                Iš viso asignavimų</t>
  </si>
  <si>
    <t>Iš jų–  Savivaldybės biudžeto lėšos</t>
  </si>
  <si>
    <t>,,Nevėžio" pagrindinė mokykla</t>
  </si>
  <si>
    <t>Pajamos už prekes ir paslaugas</t>
  </si>
  <si>
    <t>Pajamos už patalpų nuomą</t>
  </si>
  <si>
    <t>Dailės galerija</t>
  </si>
  <si>
    <t>Teatras ,,Menas"</t>
  </si>
  <si>
    <t>Muzikinis teatras</t>
  </si>
  <si>
    <t>Specialioji mokykla-daugiafunkcis centras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</si>
  <si>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</si>
  <si>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</si>
  <si>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</si>
  <si>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</si>
  <si>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</si>
  <si>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 xml:space="preserve">                              10 MIESTO INFRASTRUKTŪROS OBJEKTŲ PLĖTROS,                            MODERNIZAVIMO IR PRIEŽIŪROS  PROGRAMA</t>
  </si>
  <si>
    <t xml:space="preserve">                   Iš viso </t>
  </si>
  <si>
    <t>Kita tikslinė dotacija</t>
  </si>
  <si>
    <t>Iš jų: mokinio krepšelio lėšos</t>
  </si>
  <si>
    <t xml:space="preserve">          mokinio krepšelio lėšos</t>
  </si>
  <si>
    <t xml:space="preserve">         mokinio krepšelio lėšos</t>
  </si>
  <si>
    <t>Dailės mokykla</t>
  </si>
  <si>
    <t>Pedagoginė-psichologinė tarnyba</t>
  </si>
  <si>
    <t xml:space="preserve">         įstaigos    pajamos už  paslaugas</t>
  </si>
  <si>
    <t xml:space="preserve">        įstaigos pajamos už  paslaugas</t>
  </si>
  <si>
    <t xml:space="preserve">         įstaigų pajamos už paslaugas</t>
  </si>
  <si>
    <t>KITOS PAJAMOS</t>
  </si>
  <si>
    <t xml:space="preserve">       mokinio krepšelio lėšos</t>
  </si>
  <si>
    <t>MOKESČIAI</t>
  </si>
  <si>
    <t>Gyventojų pajamų mokestis savivaldybių pajamoms iš gyventojų pajamų mokesčio išlyginti</t>
  </si>
  <si>
    <t>Pajamų ir pelno mokesčiai</t>
  </si>
  <si>
    <t xml:space="preserve">         valstybės  biudžeto specialioji tikslinė dotacija regioninėms įstaigoms finansuoti</t>
  </si>
  <si>
    <t xml:space="preserve">          valstybės biudžeto lėšos                                        </t>
  </si>
  <si>
    <t xml:space="preserve">Iš jų:  Savivaldybės biudžeto lėšos                                        </t>
  </si>
  <si>
    <t xml:space="preserve">           mokinio krepšelio lėšos</t>
  </si>
  <si>
    <t xml:space="preserve">Gyventojų pajamų mokestis </t>
  </si>
  <si>
    <t>Savivaldybės administracijos  Socialinių reikalų skyrius</t>
  </si>
  <si>
    <t>Mokinio krepšeliui finansuoti</t>
  </si>
  <si>
    <t xml:space="preserve">           02   INVESTICIJŲ PROJEKTŲ PROGRAMA</t>
  </si>
  <si>
    <t>Iš jų: Savivaldybė biudžeto lėšos</t>
  </si>
  <si>
    <t xml:space="preserve">        Valstybės investicijų programoje numatytoms kapitalo investicijoms</t>
  </si>
  <si>
    <t>Iš jų :Savivaldybės biudžeto lėšos</t>
  </si>
  <si>
    <t xml:space="preserve">         mokinio krepšelio lėšoslėšos</t>
  </si>
  <si>
    <t>Iš jų – valstybės biudžeto specialioji tikslinė dotacija regioninėms mokykloms finansuoti</t>
  </si>
  <si>
    <t xml:space="preserve">        mokinio krepšelio lėšos</t>
  </si>
  <si>
    <t xml:space="preserve">      valstybės biudžeto specialioji tikslinė dotacija regioninėms klasėms finansuoti</t>
  </si>
  <si>
    <t>,,Šviesos" specialiojo ugdymo centras</t>
  </si>
  <si>
    <t>Socialinių paslaugų centras</t>
  </si>
  <si>
    <t>Iš jų – Savivaldybės biudžeto lėšos</t>
  </si>
  <si>
    <t xml:space="preserve">       valstybės biudžeto specialioji tikslinė dotacija regioninėms įstaigoms ( klasėms) finansuoti</t>
  </si>
  <si>
    <t>Iš jų: valstybės biudžeto specialioji tikslinė dotacija regioninėms įstaigoms finansuoti</t>
  </si>
  <si>
    <t xml:space="preserve">        valstybės biudžeto lėšos</t>
  </si>
  <si>
    <t>Iš viso  02 programai</t>
  </si>
  <si>
    <t>Pedagogų švietimo centras</t>
  </si>
  <si>
    <t>Iš jų – Savivaldybė biudžeto lėšos</t>
  </si>
  <si>
    <t>Iš jų – įstaigos pajamos už paslaugas</t>
  </si>
  <si>
    <t>Iš jų – mokinio krepšelio lėšos</t>
  </si>
  <si>
    <t xml:space="preserve"> Iš jų – Savivaldyės biudžeto lėšos</t>
  </si>
  <si>
    <t xml:space="preserve">       valstybės biudžeto specialioji tikslinė dotacija regioninėms įstaigoms (klasėms) finansuoti</t>
  </si>
  <si>
    <t>Mokykloms (klasėms), skirtoms šalies (regiono) mokiniams, turintiems specialiųjų ugdymosi poreikių, ir kitoms Savivaldybei perduotoms įstaigoms išlaikyti</t>
  </si>
  <si>
    <t>Valstybės investicijų 2016–2018 metų programoje numatytoms kapitalo investicijoms finansuoti</t>
  </si>
  <si>
    <t xml:space="preserve">     Iš jų 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</si>
</sst>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9C6500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b/>
      <sz val="11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9" fillId="2" borderId="0" applyNumberFormat="0" applyBorder="0" applyAlignment="0" applyProtection="0"/>
  </cellStyleXfs>
  <cellXfs count="141">
    <xf numFmtId="0" fontId="0" fillId="0" borderId="0" xfId="0"/>
    <xf numFmtId="0" fontId="1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/>
    <xf numFmtId="0" fontId="8" fillId="0" borderId="0" xfId="0" applyFont="1"/>
    <xf numFmtId="164" fontId="6" fillId="0" borderId="1" xfId="0" applyNumberFormat="1" applyFont="1" applyBorder="1"/>
    <xf numFmtId="164" fontId="6" fillId="0" borderId="4" xfId="0" applyNumberFormat="1" applyFont="1" applyBorder="1" applyAlignment="1">
      <alignment horizontal="right" vertical="center" wrapText="1"/>
    </xf>
    <xf numFmtId="0" fontId="0" fillId="0" borderId="0" xfId="0" applyAlignment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7" fillId="0" borderId="4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49" fontId="6" fillId="0" borderId="0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0" fillId="0" borderId="5" xfId="0" applyNumberFormat="1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0" fillId="0" borderId="3" xfId="0" applyNumberFormat="1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wrapText="1"/>
    </xf>
    <xf numFmtId="164" fontId="10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6" fillId="0" borderId="4" xfId="0" applyNumberFormat="1" applyFont="1" applyBorder="1"/>
    <xf numFmtId="164" fontId="12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5" xfId="0" applyNumberFormat="1" applyFont="1" applyBorder="1"/>
    <xf numFmtId="164" fontId="7" fillId="0" borderId="2" xfId="0" applyNumberFormat="1" applyFont="1" applyBorder="1"/>
    <xf numFmtId="164" fontId="7" fillId="0" borderId="6" xfId="0" applyNumberFormat="1" applyFont="1" applyBorder="1"/>
    <xf numFmtId="164" fontId="10" fillId="0" borderId="3" xfId="0" applyNumberFormat="1" applyFont="1" applyBorder="1"/>
    <xf numFmtId="164" fontId="10" fillId="0" borderId="5" xfId="0" applyNumberFormat="1" applyFont="1" applyBorder="1"/>
    <xf numFmtId="164" fontId="14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164" fontId="14" fillId="0" borderId="1" xfId="0" applyNumberFormat="1" applyFont="1" applyBorder="1"/>
    <xf numFmtId="164" fontId="17" fillId="0" borderId="7" xfId="0" applyNumberFormat="1" applyFont="1" applyBorder="1"/>
    <xf numFmtId="0" fontId="13" fillId="0" borderId="0" xfId="0" applyFont="1"/>
    <xf numFmtId="164" fontId="7" fillId="0" borderId="9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horizontal="right" vertical="center"/>
    </xf>
    <xf numFmtId="164" fontId="16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14" fillId="0" borderId="7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wrapText="1"/>
    </xf>
    <xf numFmtId="164" fontId="7" fillId="0" borderId="7" xfId="0" applyNumberFormat="1" applyFont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164" fontId="18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wrapText="1"/>
    </xf>
    <xf numFmtId="164" fontId="10" fillId="0" borderId="3" xfId="0" applyNumberFormat="1" applyFont="1" applyBorder="1" applyAlignment="1">
      <alignment wrapText="1"/>
    </xf>
    <xf numFmtId="0" fontId="19" fillId="2" borderId="0" xfId="1"/>
    <xf numFmtId="164" fontId="6" fillId="0" borderId="6" xfId="0" applyNumberFormat="1" applyFont="1" applyBorder="1" applyAlignment="1">
      <alignment horizontal="right" vertical="center" wrapText="1"/>
    </xf>
    <xf numFmtId="0" fontId="10" fillId="0" borderId="0" xfId="0" applyFont="1"/>
    <xf numFmtId="0" fontId="10" fillId="0" borderId="10" xfId="0" applyFont="1" applyBorder="1"/>
    <xf numFmtId="0" fontId="10" fillId="0" borderId="2" xfId="0" applyFont="1" applyBorder="1"/>
    <xf numFmtId="0" fontId="10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17" fillId="0" borderId="1" xfId="0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center" vertical="top" wrapText="1"/>
    </xf>
    <xf numFmtId="164" fontId="14" fillId="0" borderId="3" xfId="0" applyNumberFormat="1" applyFont="1" applyBorder="1" applyAlignment="1">
      <alignment horizontal="center"/>
    </xf>
    <xf numFmtId="0" fontId="10" fillId="0" borderId="11" xfId="0" applyFont="1" applyBorder="1"/>
    <xf numFmtId="0" fontId="1" fillId="0" borderId="2" xfId="0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left" vertical="center" wrapText="1"/>
    </xf>
    <xf numFmtId="164" fontId="17" fillId="0" borderId="6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left" vertical="center" wrapText="1"/>
    </xf>
    <xf numFmtId="164" fontId="18" fillId="0" borderId="3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wrapText="1"/>
    </xf>
    <xf numFmtId="164" fontId="10" fillId="0" borderId="0" xfId="0" applyNumberFormat="1" applyFont="1" applyBorder="1" applyAlignment="1">
      <alignment horizontal="left" vertical="center" wrapText="1"/>
    </xf>
    <xf numFmtId="164" fontId="6" fillId="0" borderId="6" xfId="0" applyNumberFormat="1" applyFont="1" applyBorder="1"/>
    <xf numFmtId="164" fontId="7" fillId="0" borderId="2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1" fillId="0" borderId="0" xfId="0" applyFont="1" applyAlignment="1">
      <alignment wrapText="1"/>
    </xf>
    <xf numFmtId="0" fontId="10" fillId="0" borderId="3" xfId="0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wrapText="1"/>
    </xf>
    <xf numFmtId="164" fontId="14" fillId="0" borderId="1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164" fontId="21" fillId="0" borderId="7" xfId="0" applyNumberFormat="1" applyFont="1" applyBorder="1"/>
    <xf numFmtId="164" fontId="13" fillId="0" borderId="7" xfId="0" applyNumberFormat="1" applyFont="1" applyBorder="1"/>
    <xf numFmtId="164" fontId="13" fillId="0" borderId="7" xfId="0" applyNumberFormat="1" applyFont="1" applyBorder="1" applyAlignment="1">
      <alignment horizontal="right"/>
    </xf>
    <xf numFmtId="0" fontId="16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>
      <alignment vertical="center"/>
    </xf>
    <xf numFmtId="164" fontId="6" fillId="0" borderId="3" xfId="0" applyNumberFormat="1" applyFont="1" applyBorder="1"/>
    <xf numFmtId="164" fontId="17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/>
    <xf numFmtId="164" fontId="7" fillId="0" borderId="10" xfId="0" applyNumberFormat="1" applyFont="1" applyBorder="1" applyAlignment="1">
      <alignment vertical="center" wrapText="1"/>
    </xf>
    <xf numFmtId="164" fontId="0" fillId="0" borderId="4" xfId="0" applyNumberFormat="1" applyBorder="1" applyAlignment="1">
      <alignment vertical="center"/>
    </xf>
    <xf numFmtId="164" fontId="7" fillId="0" borderId="12" xfId="0" applyNumberFormat="1" applyFont="1" applyBorder="1" applyAlignment="1">
      <alignment vertical="center" wrapText="1"/>
    </xf>
    <xf numFmtId="164" fontId="17" fillId="0" borderId="10" xfId="0" applyNumberFormat="1" applyFont="1" applyBorder="1" applyAlignment="1">
      <alignment horizontal="left" vertical="center" wrapText="1"/>
    </xf>
    <xf numFmtId="164" fontId="20" fillId="0" borderId="4" xfId="0" applyNumberFormat="1" applyFont="1" applyBorder="1" applyAlignment="1"/>
    <xf numFmtId="164" fontId="20" fillId="0" borderId="7" xfId="0" applyNumberFormat="1" applyFont="1" applyBorder="1" applyAlignment="1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1" fillId="0" borderId="4" xfId="0" applyFont="1" applyBorder="1" applyAlignment="1">
      <alignment wrapText="1"/>
    </xf>
    <xf numFmtId="0" fontId="11" fillId="0" borderId="13" xfId="0" applyFont="1" applyBorder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Įprastas" xfId="0" builtinId="0"/>
    <cellStyle name="Neutralus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3876675</xdr:colOff>
      <xdr:row>0</xdr:row>
      <xdr:rowOff>76200</xdr:rowOff>
    </xdr:from>
    <xdr:to>
      <xdr:col>2</xdr:col>
      <xdr:colOff>0</xdr:colOff>
      <xdr:row>1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876675" y="76200"/>
          <a:ext cx="2028825" cy="8953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2016 m. rugsėjo  d. sprendimo Nr.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4</xdr:col>
      <xdr:colOff>619125</xdr:colOff>
      <xdr:row>0</xdr:row>
      <xdr:rowOff>895350</xdr:rowOff>
    </xdr:to>
    <xdr:sp macro="" textlink="">
      <xdr:nvSpPr>
        <xdr:cNvPr id="16385" name="Text Box 1"/>
        <xdr:cNvSpPr txBox="1">
          <a:spLocks noChangeArrowheads="1"/>
        </xdr:cNvSpPr>
      </xdr:nvSpPr>
      <xdr:spPr bwMode="auto">
        <a:xfrm>
          <a:off x="3581400" y="95250"/>
          <a:ext cx="2381250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2016 m. rugsėjo   d. sprendimo Nr.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  <xdr:twoCellAnchor>
    <xdr:from>
      <xdr:col>0</xdr:col>
      <xdr:colOff>2390775</xdr:colOff>
      <xdr:row>207</xdr:row>
      <xdr:rowOff>28575</xdr:rowOff>
    </xdr:from>
    <xdr:to>
      <xdr:col>1</xdr:col>
      <xdr:colOff>466725</xdr:colOff>
      <xdr:row>207</xdr:row>
      <xdr:rowOff>28575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2390775" y="1182338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38100</xdr:rowOff>
    </xdr:from>
    <xdr:to>
      <xdr:col>4</xdr:col>
      <xdr:colOff>123825</xdr:colOff>
      <xdr:row>0</xdr:row>
      <xdr:rowOff>971550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28875" y="38100"/>
          <a:ext cx="1952625" cy="9334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2016 m. rugsėjo     d. sprendimo Nr.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8" workbookViewId="0">
      <selection activeCell="A18" sqref="A18"/>
    </sheetView>
  </sheetViews>
  <sheetFormatPr defaultRowHeight="13.2" x14ac:dyDescent="0.25"/>
  <cols>
    <col min="1" max="1" width="59.6640625" customWidth="1"/>
    <col min="2" max="2" width="28.88671875" customWidth="1"/>
  </cols>
  <sheetData>
    <row r="1" spans="1:2" ht="76.5" customHeight="1" x14ac:dyDescent="0.25">
      <c r="A1" s="9"/>
    </row>
    <row r="2" spans="1:2" ht="9" customHeight="1" x14ac:dyDescent="0.3">
      <c r="A2" s="115"/>
      <c r="B2" s="116"/>
    </row>
    <row r="3" spans="1:2" ht="24.75" customHeight="1" x14ac:dyDescent="0.3">
      <c r="A3" s="45"/>
      <c r="B3" s="46"/>
    </row>
    <row r="4" spans="1:2" ht="15.6" x14ac:dyDescent="0.3">
      <c r="A4" s="117" t="s">
        <v>86</v>
      </c>
      <c r="B4" s="117"/>
    </row>
    <row r="5" spans="1:2" ht="15.6" x14ac:dyDescent="0.3">
      <c r="A5" s="115"/>
      <c r="B5" s="115"/>
    </row>
    <row r="6" spans="1:2" x14ac:dyDescent="0.25">
      <c r="A6" s="9"/>
    </row>
    <row r="7" spans="1:2" hidden="1" x14ac:dyDescent="0.25"/>
    <row r="8" spans="1:2" ht="21" customHeight="1" x14ac:dyDescent="0.25">
      <c r="A8" s="47" t="s">
        <v>77</v>
      </c>
      <c r="B8" s="47" t="s">
        <v>83</v>
      </c>
    </row>
    <row r="9" spans="1:2" ht="18" customHeight="1" x14ac:dyDescent="0.25">
      <c r="A9" s="95" t="s">
        <v>114</v>
      </c>
      <c r="B9" s="94">
        <f>B10</f>
        <v>429.9</v>
      </c>
    </row>
    <row r="10" spans="1:2" ht="15.75" customHeight="1" x14ac:dyDescent="0.25">
      <c r="A10" s="95" t="s">
        <v>116</v>
      </c>
      <c r="B10" s="94">
        <f>B12+B11</f>
        <v>429.9</v>
      </c>
    </row>
    <row r="11" spans="1:2" ht="15.75" customHeight="1" x14ac:dyDescent="0.25">
      <c r="A11" s="96" t="s">
        <v>121</v>
      </c>
      <c r="B11" s="110">
        <v>114.4</v>
      </c>
    </row>
    <row r="12" spans="1:2" ht="39" customHeight="1" x14ac:dyDescent="0.25">
      <c r="A12" s="96" t="s">
        <v>115</v>
      </c>
      <c r="B12" s="47">
        <v>315.5</v>
      </c>
    </row>
    <row r="13" spans="1:2" ht="18" customHeight="1" x14ac:dyDescent="0.25">
      <c r="A13" s="23" t="s">
        <v>78</v>
      </c>
      <c r="B13" s="49">
        <f>B14</f>
        <v>224.6</v>
      </c>
    </row>
    <row r="14" spans="1:2" ht="16.5" customHeight="1" x14ac:dyDescent="0.25">
      <c r="A14" s="23" t="s">
        <v>79</v>
      </c>
      <c r="B14" s="49">
        <f>B17+B18+B15+B16</f>
        <v>224.6</v>
      </c>
    </row>
    <row r="15" spans="1:2" ht="16.5" customHeight="1" x14ac:dyDescent="0.25">
      <c r="A15" s="1" t="s">
        <v>123</v>
      </c>
      <c r="B15" s="48">
        <v>6.7</v>
      </c>
    </row>
    <row r="16" spans="1:2" ht="45.75" customHeight="1" x14ac:dyDescent="0.3">
      <c r="A16" s="102" t="s">
        <v>145</v>
      </c>
      <c r="B16" s="48">
        <v>15.8</v>
      </c>
    </row>
    <row r="17" spans="1:5" ht="35.25" customHeight="1" x14ac:dyDescent="0.25">
      <c r="A17" s="1" t="s">
        <v>146</v>
      </c>
      <c r="B17" s="57">
        <v>200</v>
      </c>
    </row>
    <row r="18" spans="1:5" ht="18" customHeight="1" x14ac:dyDescent="0.25">
      <c r="A18" s="1" t="s">
        <v>103</v>
      </c>
      <c r="B18" s="57">
        <v>2.1</v>
      </c>
      <c r="E18">
        <v>5</v>
      </c>
    </row>
    <row r="19" spans="1:5" ht="18" customHeight="1" x14ac:dyDescent="0.25">
      <c r="A19" s="23" t="s">
        <v>112</v>
      </c>
      <c r="B19" s="58">
        <f>B20</f>
        <v>7.6</v>
      </c>
    </row>
    <row r="20" spans="1:5" ht="19.5" customHeight="1" x14ac:dyDescent="0.25">
      <c r="A20" s="23" t="s">
        <v>90</v>
      </c>
      <c r="B20" s="49">
        <f>B21+B22</f>
        <v>7.6</v>
      </c>
    </row>
    <row r="21" spans="1:5" ht="18" customHeight="1" x14ac:dyDescent="0.25">
      <c r="A21" s="1" t="s">
        <v>90</v>
      </c>
      <c r="B21" s="48">
        <v>1.5</v>
      </c>
    </row>
    <row r="22" spans="1:5" ht="22.5" customHeight="1" x14ac:dyDescent="0.25">
      <c r="A22" s="1" t="s">
        <v>91</v>
      </c>
      <c r="B22" s="57">
        <v>6.1</v>
      </c>
    </row>
    <row r="23" spans="1:5" ht="21.75" customHeight="1" x14ac:dyDescent="0.25">
      <c r="A23" s="23" t="s">
        <v>80</v>
      </c>
      <c r="B23" s="49">
        <f>B9+B13+B19</f>
        <v>662.1</v>
      </c>
    </row>
  </sheetData>
  <mergeCells count="3">
    <mergeCell ref="A2:B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2"/>
  <sheetViews>
    <sheetView topLeftCell="A190" zoomScaleNormal="100" workbookViewId="0">
      <selection activeCell="A186" sqref="A186"/>
    </sheetView>
  </sheetViews>
  <sheetFormatPr defaultColWidth="9.109375" defaultRowHeight="13.8" x14ac:dyDescent="0.25"/>
  <cols>
    <col min="1" max="1" width="39.44140625" style="4" customWidth="1"/>
    <col min="2" max="2" width="13.88671875" style="4" customWidth="1"/>
    <col min="3" max="3" width="10" style="4" customWidth="1"/>
    <col min="4" max="4" width="11.33203125" style="5" customWidth="1"/>
    <col min="5" max="5" width="9.88671875" style="4" customWidth="1"/>
    <col min="6" max="6" width="17.88671875" style="4" customWidth="1"/>
    <col min="7" max="16384" width="9.109375" style="4"/>
  </cols>
  <sheetData>
    <row r="1" spans="1:9" ht="76.5" customHeight="1" x14ac:dyDescent="0.25"/>
    <row r="2" spans="1:9" ht="30.75" customHeight="1" x14ac:dyDescent="0.3">
      <c r="A2" s="124" t="s">
        <v>38</v>
      </c>
      <c r="B2" s="116"/>
      <c r="C2" s="116"/>
      <c r="D2" s="116"/>
      <c r="E2" s="116"/>
      <c r="F2" s="12"/>
      <c r="I2" s="69"/>
    </row>
    <row r="3" spans="1:9" hidden="1" x14ac:dyDescent="0.25"/>
    <row r="4" spans="1:9" ht="12.75" customHeight="1" x14ac:dyDescent="0.25">
      <c r="A4" s="125" t="s">
        <v>0</v>
      </c>
      <c r="B4" s="125" t="s">
        <v>83</v>
      </c>
      <c r="C4" s="126" t="s">
        <v>82</v>
      </c>
      <c r="D4" s="126"/>
      <c r="E4" s="126"/>
    </row>
    <row r="5" spans="1:9" ht="15.75" customHeight="1" x14ac:dyDescent="0.25">
      <c r="A5" s="126"/>
      <c r="B5" s="128"/>
      <c r="C5" s="129" t="s">
        <v>59</v>
      </c>
      <c r="D5" s="130"/>
      <c r="E5" s="20"/>
    </row>
    <row r="6" spans="1:9" ht="105.75" customHeight="1" x14ac:dyDescent="0.25">
      <c r="A6" s="127"/>
      <c r="B6" s="127"/>
      <c r="C6" s="21" t="s">
        <v>60</v>
      </c>
      <c r="D6" s="22" t="s">
        <v>84</v>
      </c>
      <c r="E6" s="19" t="s">
        <v>65</v>
      </c>
    </row>
    <row r="7" spans="1:9" ht="28.5" customHeight="1" x14ac:dyDescent="0.25">
      <c r="A7" s="131" t="s">
        <v>40</v>
      </c>
      <c r="B7" s="132"/>
      <c r="C7" s="132"/>
      <c r="D7" s="132"/>
      <c r="E7" s="133"/>
    </row>
    <row r="8" spans="1:9" ht="21.75" customHeight="1" x14ac:dyDescent="0.25">
      <c r="A8" s="64" t="s">
        <v>5</v>
      </c>
      <c r="B8" s="63">
        <f>B9</f>
        <v>44</v>
      </c>
      <c r="C8" s="63">
        <f>C9</f>
        <v>22</v>
      </c>
      <c r="D8" s="63"/>
      <c r="E8" s="63">
        <f t="shared" ref="E8" si="0">E9</f>
        <v>22</v>
      </c>
    </row>
    <row r="9" spans="1:9" ht="21.75" customHeight="1" x14ac:dyDescent="0.25">
      <c r="A9" s="65" t="s">
        <v>140</v>
      </c>
      <c r="B9" s="62">
        <v>44</v>
      </c>
      <c r="C9" s="62">
        <v>22</v>
      </c>
      <c r="D9" s="62"/>
      <c r="E9" s="97">
        <v>22</v>
      </c>
    </row>
    <row r="10" spans="1:9" ht="18" customHeight="1" x14ac:dyDescent="0.25">
      <c r="A10" s="25" t="s">
        <v>39</v>
      </c>
      <c r="B10" s="13">
        <f>B8</f>
        <v>44</v>
      </c>
      <c r="C10" s="13">
        <f>C8</f>
        <v>22</v>
      </c>
      <c r="D10" s="13"/>
      <c r="E10" s="13">
        <f>E8</f>
        <v>22</v>
      </c>
    </row>
    <row r="11" spans="1:9" ht="18" customHeight="1" x14ac:dyDescent="0.25">
      <c r="A11" s="103" t="s">
        <v>134</v>
      </c>
      <c r="B11" s="70">
        <f>B9</f>
        <v>44</v>
      </c>
      <c r="C11" s="70">
        <f>C9</f>
        <v>22</v>
      </c>
      <c r="D11" s="70"/>
      <c r="E11" s="70">
        <f>E9</f>
        <v>22</v>
      </c>
    </row>
    <row r="12" spans="1:9" ht="27.75" customHeight="1" x14ac:dyDescent="0.25">
      <c r="A12" s="134" t="s">
        <v>124</v>
      </c>
      <c r="B12" s="135"/>
      <c r="C12" s="135"/>
      <c r="D12" s="135"/>
      <c r="E12" s="136"/>
    </row>
    <row r="13" spans="1:9" ht="18" customHeight="1" x14ac:dyDescent="0.25">
      <c r="A13" s="64" t="s">
        <v>5</v>
      </c>
      <c r="B13" s="2">
        <f>B14+B15</f>
        <v>233.2</v>
      </c>
      <c r="C13" s="2"/>
      <c r="D13" s="2"/>
      <c r="E13" s="2">
        <f t="shared" ref="E13" si="1">E14+E15</f>
        <v>233.2</v>
      </c>
    </row>
    <row r="14" spans="1:9" ht="18" customHeight="1" x14ac:dyDescent="0.25">
      <c r="A14" s="65" t="s">
        <v>125</v>
      </c>
      <c r="B14" s="3">
        <v>33.200000000000003</v>
      </c>
      <c r="C14" s="3"/>
      <c r="D14" s="3"/>
      <c r="E14" s="3">
        <v>33.200000000000003</v>
      </c>
    </row>
    <row r="15" spans="1:9" ht="26.25" customHeight="1" x14ac:dyDescent="0.25">
      <c r="A15" s="65" t="s">
        <v>126</v>
      </c>
      <c r="B15" s="3">
        <v>200</v>
      </c>
      <c r="C15" s="3"/>
      <c r="D15" s="3"/>
      <c r="E15" s="3">
        <v>200</v>
      </c>
    </row>
    <row r="16" spans="1:9" ht="18" customHeight="1" x14ac:dyDescent="0.25">
      <c r="A16" s="25" t="s">
        <v>138</v>
      </c>
      <c r="B16" s="2">
        <f>B13</f>
        <v>233.2</v>
      </c>
      <c r="C16" s="2"/>
      <c r="D16" s="2"/>
      <c r="E16" s="2">
        <f t="shared" ref="E16" si="2">E13</f>
        <v>233.2</v>
      </c>
    </row>
    <row r="17" spans="1:8" ht="18" customHeight="1" x14ac:dyDescent="0.25">
      <c r="A17" s="65" t="s">
        <v>125</v>
      </c>
      <c r="B17" s="3">
        <f>B14</f>
        <v>33.200000000000003</v>
      </c>
      <c r="C17" s="3"/>
      <c r="D17" s="3"/>
      <c r="E17" s="3">
        <f t="shared" ref="E17" si="3">E14</f>
        <v>33.200000000000003</v>
      </c>
    </row>
    <row r="18" spans="1:8" ht="26.25" customHeight="1" x14ac:dyDescent="0.25">
      <c r="A18" s="65" t="s">
        <v>126</v>
      </c>
      <c r="B18" s="3">
        <f>B15</f>
        <v>200</v>
      </c>
      <c r="C18" s="3"/>
      <c r="D18" s="3"/>
      <c r="E18" s="3">
        <f t="shared" ref="E18" si="4">E15</f>
        <v>200</v>
      </c>
    </row>
    <row r="19" spans="1:8" ht="38.25" customHeight="1" x14ac:dyDescent="0.25">
      <c r="A19" s="121" t="s">
        <v>101</v>
      </c>
      <c r="B19" s="122"/>
      <c r="C19" s="122"/>
      <c r="D19" s="122"/>
      <c r="E19" s="123"/>
    </row>
    <row r="20" spans="1:8" ht="16.5" customHeight="1" x14ac:dyDescent="0.25">
      <c r="A20" s="90" t="s">
        <v>34</v>
      </c>
      <c r="B20" s="91">
        <f>B21</f>
        <v>38</v>
      </c>
      <c r="C20" s="91">
        <f t="shared" ref="C20:E20" si="5">C21</f>
        <v>-14.6</v>
      </c>
      <c r="D20" s="91"/>
      <c r="E20" s="91">
        <f t="shared" si="5"/>
        <v>52.6</v>
      </c>
    </row>
    <row r="21" spans="1:8" ht="19.5" customHeight="1" x14ac:dyDescent="0.25">
      <c r="A21" s="66" t="s">
        <v>134</v>
      </c>
      <c r="B21" s="44">
        <v>38</v>
      </c>
      <c r="C21" s="50">
        <v>-14.6</v>
      </c>
      <c r="D21" s="50"/>
      <c r="E21" s="51">
        <v>52.6</v>
      </c>
      <c r="F21" s="53"/>
    </row>
    <row r="22" spans="1:8" ht="18.75" customHeight="1" x14ac:dyDescent="0.25">
      <c r="A22" s="92" t="s">
        <v>43</v>
      </c>
      <c r="B22" s="114">
        <f>B20</f>
        <v>38</v>
      </c>
      <c r="C22" s="85">
        <f>C20</f>
        <v>-14.6</v>
      </c>
      <c r="D22" s="85"/>
      <c r="E22" s="85">
        <f>E20</f>
        <v>52.6</v>
      </c>
    </row>
    <row r="23" spans="1:8" ht="17.25" customHeight="1" x14ac:dyDescent="0.25">
      <c r="A23" s="93" t="s">
        <v>134</v>
      </c>
      <c r="B23" s="44">
        <f>B21</f>
        <v>38</v>
      </c>
      <c r="C23" s="50">
        <f>C21</f>
        <v>-14.6</v>
      </c>
      <c r="D23" s="50"/>
      <c r="E23" s="50">
        <f>E21</f>
        <v>52.6</v>
      </c>
      <c r="F23" s="53"/>
      <c r="G23" s="53"/>
      <c r="H23" s="53"/>
    </row>
    <row r="24" spans="1:8" ht="26.25" customHeight="1" x14ac:dyDescent="0.25">
      <c r="A24" s="120" t="s">
        <v>58</v>
      </c>
      <c r="B24" s="119"/>
      <c r="C24" s="119"/>
      <c r="D24" s="119"/>
      <c r="E24" s="119"/>
    </row>
    <row r="25" spans="1:8" ht="17.25" customHeight="1" x14ac:dyDescent="0.3">
      <c r="A25" s="32" t="s">
        <v>3</v>
      </c>
      <c r="B25" s="30">
        <f>B26</f>
        <v>1.6</v>
      </c>
      <c r="C25" s="30">
        <f t="shared" ref="C25" si="6">C26</f>
        <v>1.6</v>
      </c>
      <c r="D25" s="30"/>
      <c r="E25" s="2"/>
    </row>
    <row r="26" spans="1:8" ht="19.5" customHeight="1" x14ac:dyDescent="0.25">
      <c r="A26" s="29" t="s">
        <v>134</v>
      </c>
      <c r="B26" s="28">
        <v>1.6</v>
      </c>
      <c r="C26" s="3">
        <v>1.6</v>
      </c>
      <c r="D26" s="3"/>
      <c r="E26" s="10"/>
    </row>
    <row r="27" spans="1:8" ht="19.5" customHeight="1" x14ac:dyDescent="0.25">
      <c r="A27" s="31" t="s">
        <v>92</v>
      </c>
      <c r="B27" s="30">
        <f>B28</f>
        <v>1.9</v>
      </c>
      <c r="C27" s="30">
        <f t="shared" ref="C27" si="7">C28</f>
        <v>1.9</v>
      </c>
      <c r="D27" s="30"/>
      <c r="E27" s="14"/>
    </row>
    <row r="28" spans="1:8" ht="19.5" customHeight="1" x14ac:dyDescent="0.25">
      <c r="A28" s="29" t="s">
        <v>134</v>
      </c>
      <c r="B28" s="28">
        <v>1.9</v>
      </c>
      <c r="C28" s="28">
        <v>1.9</v>
      </c>
      <c r="D28" s="28"/>
      <c r="E28" s="14"/>
    </row>
    <row r="29" spans="1:8" ht="19.5" customHeight="1" x14ac:dyDescent="0.25">
      <c r="A29" s="31" t="s">
        <v>93</v>
      </c>
      <c r="B29" s="30">
        <f>B30</f>
        <v>1.8</v>
      </c>
      <c r="C29" s="30">
        <f t="shared" ref="C29" si="8">C30</f>
        <v>1.8</v>
      </c>
      <c r="D29" s="30"/>
      <c r="E29" s="14"/>
    </row>
    <row r="30" spans="1:8" ht="19.5" customHeight="1" x14ac:dyDescent="0.25">
      <c r="A30" s="29" t="s">
        <v>134</v>
      </c>
      <c r="B30" s="28">
        <v>1.8</v>
      </c>
      <c r="C30" s="28">
        <v>1.8</v>
      </c>
      <c r="D30" s="28"/>
      <c r="E30" s="14"/>
    </row>
    <row r="31" spans="1:8" ht="19.5" customHeight="1" x14ac:dyDescent="0.25">
      <c r="A31" s="31" t="s">
        <v>94</v>
      </c>
      <c r="B31" s="30">
        <f>B32</f>
        <v>1.9</v>
      </c>
      <c r="C31" s="30">
        <f t="shared" ref="C31" si="9">C32</f>
        <v>1.9</v>
      </c>
      <c r="D31" s="30"/>
      <c r="E31" s="14"/>
    </row>
    <row r="32" spans="1:8" ht="19.5" customHeight="1" x14ac:dyDescent="0.25">
      <c r="A32" s="29" t="s">
        <v>134</v>
      </c>
      <c r="B32" s="28">
        <v>1.9</v>
      </c>
      <c r="C32" s="28">
        <v>1.9</v>
      </c>
      <c r="D32" s="28"/>
      <c r="E32" s="14"/>
    </row>
    <row r="33" spans="1:6" ht="18.75" customHeight="1" x14ac:dyDescent="0.3">
      <c r="A33" s="32" t="s">
        <v>4</v>
      </c>
      <c r="B33" s="30">
        <f>B34</f>
        <v>1.2</v>
      </c>
      <c r="C33" s="30">
        <f t="shared" ref="C33" si="10">C34</f>
        <v>1.2</v>
      </c>
      <c r="D33" s="30"/>
      <c r="E33" s="30"/>
    </row>
    <row r="34" spans="1:6" ht="18" customHeight="1" x14ac:dyDescent="0.25">
      <c r="A34" s="29" t="s">
        <v>134</v>
      </c>
      <c r="B34" s="28">
        <v>1.2</v>
      </c>
      <c r="C34" s="3">
        <v>1.2</v>
      </c>
      <c r="D34" s="3"/>
      <c r="E34" s="10"/>
    </row>
    <row r="35" spans="1:6" ht="32.25" customHeight="1" x14ac:dyDescent="0.3">
      <c r="A35" s="32" t="s">
        <v>10</v>
      </c>
      <c r="B35" s="30">
        <f>B36</f>
        <v>6.1</v>
      </c>
      <c r="C35" s="30">
        <f t="shared" ref="C35" si="11">C36</f>
        <v>6.1</v>
      </c>
      <c r="D35" s="30"/>
      <c r="E35" s="30"/>
    </row>
    <row r="36" spans="1:6" ht="18" customHeight="1" x14ac:dyDescent="0.25">
      <c r="A36" s="29" t="s">
        <v>134</v>
      </c>
      <c r="B36" s="28">
        <v>6.1</v>
      </c>
      <c r="C36" s="28">
        <v>6.1</v>
      </c>
      <c r="D36" s="30"/>
      <c r="E36" s="30"/>
    </row>
    <row r="37" spans="1:6" ht="18" customHeight="1" x14ac:dyDescent="0.3">
      <c r="A37" s="32" t="s">
        <v>32</v>
      </c>
      <c r="B37" s="30">
        <f>B38</f>
        <v>1.3</v>
      </c>
      <c r="C37" s="30">
        <f t="shared" ref="C37" si="12">C38</f>
        <v>1.3</v>
      </c>
      <c r="D37" s="30"/>
      <c r="E37" s="30"/>
    </row>
    <row r="38" spans="1:6" ht="22.5" customHeight="1" x14ac:dyDescent="0.25">
      <c r="A38" s="29" t="s">
        <v>134</v>
      </c>
      <c r="B38" s="28">
        <v>1.3</v>
      </c>
      <c r="C38" s="3">
        <v>1.3</v>
      </c>
      <c r="D38" s="3"/>
      <c r="E38" s="10"/>
    </row>
    <row r="39" spans="1:6" x14ac:dyDescent="0.25">
      <c r="A39" s="34" t="s">
        <v>44</v>
      </c>
      <c r="B39" s="30">
        <f>B25+B27+B29+B31+B33+B35+B37</f>
        <v>15.799999999999999</v>
      </c>
      <c r="C39" s="30">
        <f t="shared" ref="C39" si="13">C25+C27+C29+C31+C33+C35+C37</f>
        <v>15.799999999999999</v>
      </c>
      <c r="D39" s="30"/>
      <c r="E39" s="30"/>
    </row>
    <row r="40" spans="1:6" ht="20.25" customHeight="1" x14ac:dyDescent="0.25">
      <c r="A40" s="29" t="s">
        <v>134</v>
      </c>
      <c r="B40" s="28">
        <f>B26+B28+B30+B32+B34+B36+B38</f>
        <v>15.799999999999999</v>
      </c>
      <c r="C40" s="28">
        <f t="shared" ref="C40" si="14">C26+C28+C30+C32+C34+C36+C38</f>
        <v>15.799999999999999</v>
      </c>
      <c r="D40" s="28"/>
      <c r="E40" s="28"/>
    </row>
    <row r="41" spans="1:6" ht="27.75" customHeight="1" x14ac:dyDescent="0.25">
      <c r="A41" s="54" t="s">
        <v>45</v>
      </c>
      <c r="B41" s="15"/>
      <c r="C41" s="15"/>
      <c r="D41" s="11"/>
      <c r="E41" s="35"/>
    </row>
    <row r="42" spans="1:6" ht="18.75" customHeight="1" x14ac:dyDescent="0.25">
      <c r="A42" s="34" t="s">
        <v>2</v>
      </c>
      <c r="B42" s="13">
        <f>B43</f>
        <v>26</v>
      </c>
      <c r="C42" s="13">
        <f t="shared" ref="C42" si="15">C43</f>
        <v>26</v>
      </c>
      <c r="D42" s="13"/>
      <c r="E42" s="13"/>
    </row>
    <row r="43" spans="1:6" ht="17.25" customHeight="1" x14ac:dyDescent="0.25">
      <c r="A43" s="26" t="s">
        <v>134</v>
      </c>
      <c r="B43" s="28">
        <v>26</v>
      </c>
      <c r="C43" s="3">
        <v>26</v>
      </c>
      <c r="D43" s="3"/>
      <c r="E43" s="10"/>
    </row>
    <row r="44" spans="1:6" ht="19.5" customHeight="1" x14ac:dyDescent="0.3">
      <c r="A44" s="32" t="s">
        <v>9</v>
      </c>
      <c r="B44" s="30">
        <f>B45</f>
        <v>11.1</v>
      </c>
      <c r="C44" s="30">
        <f t="shared" ref="C44:D44" si="16">C45</f>
        <v>11.1</v>
      </c>
      <c r="D44" s="30">
        <f t="shared" si="16"/>
        <v>2.2999999999999998</v>
      </c>
      <c r="E44" s="2"/>
    </row>
    <row r="45" spans="1:6" ht="19.5" customHeight="1" x14ac:dyDescent="0.25">
      <c r="A45" s="93" t="s">
        <v>134</v>
      </c>
      <c r="B45" s="44">
        <v>11.1</v>
      </c>
      <c r="C45" s="44">
        <v>11.1</v>
      </c>
      <c r="D45" s="28">
        <v>2.2999999999999998</v>
      </c>
      <c r="E45" s="2"/>
      <c r="F45" s="53"/>
    </row>
    <row r="46" spans="1:6" x14ac:dyDescent="0.25">
      <c r="A46" s="67" t="s">
        <v>46</v>
      </c>
      <c r="B46" s="30">
        <f t="shared" ref="B46:D47" si="17">B42+B44</f>
        <v>37.1</v>
      </c>
      <c r="C46" s="30">
        <f t="shared" si="17"/>
        <v>37.1</v>
      </c>
      <c r="D46" s="30">
        <f t="shared" si="17"/>
        <v>2.2999999999999998</v>
      </c>
      <c r="E46" s="30"/>
    </row>
    <row r="47" spans="1:6" ht="18.75" customHeight="1" x14ac:dyDescent="0.25">
      <c r="A47" s="26" t="s">
        <v>134</v>
      </c>
      <c r="B47" s="28">
        <f t="shared" si="17"/>
        <v>37.1</v>
      </c>
      <c r="C47" s="28">
        <f t="shared" si="17"/>
        <v>37.1</v>
      </c>
      <c r="D47" s="28">
        <f t="shared" si="17"/>
        <v>2.2999999999999998</v>
      </c>
      <c r="E47" s="28"/>
      <c r="F47" s="53"/>
    </row>
    <row r="48" spans="1:6" ht="25.5" customHeight="1" x14ac:dyDescent="0.25">
      <c r="A48" s="118" t="s">
        <v>47</v>
      </c>
      <c r="B48" s="119"/>
      <c r="C48" s="119"/>
      <c r="D48" s="119"/>
      <c r="E48" s="119"/>
    </row>
    <row r="49" spans="1:5" ht="18.75" customHeight="1" x14ac:dyDescent="0.25">
      <c r="A49" s="83" t="s">
        <v>5</v>
      </c>
      <c r="B49" s="101">
        <f>B51+B50</f>
        <v>-86.8</v>
      </c>
      <c r="C49" s="101">
        <f t="shared" ref="C49:E49" si="18">C51+C50</f>
        <v>-4.3</v>
      </c>
      <c r="D49" s="101">
        <f t="shared" si="18"/>
        <v>0.4</v>
      </c>
      <c r="E49" s="101">
        <f t="shared" si="18"/>
        <v>-82.5</v>
      </c>
    </row>
    <row r="50" spans="1:5" ht="18.75" customHeight="1" x14ac:dyDescent="0.25">
      <c r="A50" s="66" t="s">
        <v>42</v>
      </c>
      <c r="B50" s="105">
        <v>-87.3</v>
      </c>
      <c r="C50" s="105">
        <v>-4.8</v>
      </c>
      <c r="D50" s="101"/>
      <c r="E50" s="61">
        <v>-82.5</v>
      </c>
    </row>
    <row r="51" spans="1:5" ht="18.75" customHeight="1" x14ac:dyDescent="0.25">
      <c r="A51" s="113" t="s">
        <v>113</v>
      </c>
      <c r="B51" s="61">
        <v>0.5</v>
      </c>
      <c r="C51" s="61">
        <v>0.5</v>
      </c>
      <c r="D51" s="61">
        <v>0.4</v>
      </c>
      <c r="E51" s="84"/>
    </row>
    <row r="52" spans="1:5" ht="18" customHeight="1" x14ac:dyDescent="0.3">
      <c r="A52" s="82" t="s">
        <v>61</v>
      </c>
      <c r="B52" s="13">
        <f>B53</f>
        <v>18.5</v>
      </c>
      <c r="C52" s="30">
        <f>C53</f>
        <v>12.2</v>
      </c>
      <c r="D52" s="30"/>
      <c r="E52" s="30">
        <f>E53</f>
        <v>6.3</v>
      </c>
    </row>
    <row r="53" spans="1:5" x14ac:dyDescent="0.25">
      <c r="A53" s="93" t="s">
        <v>134</v>
      </c>
      <c r="B53" s="28">
        <v>18.5</v>
      </c>
      <c r="C53" s="3">
        <v>12.2</v>
      </c>
      <c r="D53" s="3"/>
      <c r="E53" s="10">
        <v>6.3</v>
      </c>
    </row>
    <row r="54" spans="1:5" ht="15.6" x14ac:dyDescent="0.25">
      <c r="A54" s="31" t="s">
        <v>35</v>
      </c>
      <c r="B54" s="30">
        <f>B55</f>
        <v>3.3</v>
      </c>
      <c r="C54" s="30">
        <f>C55</f>
        <v>2.1</v>
      </c>
      <c r="D54" s="30"/>
      <c r="E54" s="30">
        <f>E55</f>
        <v>1.2</v>
      </c>
    </row>
    <row r="55" spans="1:5" x14ac:dyDescent="0.25">
      <c r="A55" s="93" t="s">
        <v>134</v>
      </c>
      <c r="B55" s="28">
        <v>3.3</v>
      </c>
      <c r="C55" s="3">
        <v>2.1</v>
      </c>
      <c r="D55" s="3"/>
      <c r="E55" s="10">
        <v>1.2</v>
      </c>
    </row>
    <row r="56" spans="1:5" ht="15.6" x14ac:dyDescent="0.25">
      <c r="A56" s="25" t="s">
        <v>11</v>
      </c>
      <c r="B56" s="30">
        <f>B57</f>
        <v>3.8</v>
      </c>
      <c r="C56" s="30">
        <f>C57</f>
        <v>3.2</v>
      </c>
      <c r="D56" s="30"/>
      <c r="E56" s="30">
        <f>E57</f>
        <v>0.6</v>
      </c>
    </row>
    <row r="57" spans="1:5" x14ac:dyDescent="0.25">
      <c r="A57" s="93" t="s">
        <v>134</v>
      </c>
      <c r="B57" s="28">
        <v>3.8</v>
      </c>
      <c r="C57" s="3">
        <v>3.2</v>
      </c>
      <c r="D57" s="3"/>
      <c r="E57" s="10">
        <v>0.6</v>
      </c>
    </row>
    <row r="58" spans="1:5" ht="16.5" customHeight="1" x14ac:dyDescent="0.25">
      <c r="A58" s="25" t="s">
        <v>12</v>
      </c>
      <c r="B58" s="30">
        <f>B59</f>
        <v>9.9</v>
      </c>
      <c r="C58" s="30">
        <f t="shared" ref="C58:E58" si="19">C59</f>
        <v>3.7</v>
      </c>
      <c r="D58" s="30"/>
      <c r="E58" s="30">
        <f t="shared" si="19"/>
        <v>6.2</v>
      </c>
    </row>
    <row r="59" spans="1:5" ht="16.5" customHeight="1" x14ac:dyDescent="0.25">
      <c r="A59" s="26" t="s">
        <v>41</v>
      </c>
      <c r="B59" s="28">
        <v>9.9</v>
      </c>
      <c r="C59" s="28">
        <v>3.7</v>
      </c>
      <c r="D59" s="3"/>
      <c r="E59" s="2">
        <v>6.2</v>
      </c>
    </row>
    <row r="60" spans="1:5" ht="15.75" customHeight="1" x14ac:dyDescent="0.25">
      <c r="A60" s="36" t="s">
        <v>13</v>
      </c>
      <c r="B60" s="30">
        <f>B61</f>
        <v>10.199999999999999</v>
      </c>
      <c r="C60" s="30">
        <f>C61</f>
        <v>5.2</v>
      </c>
      <c r="D60" s="30"/>
      <c r="E60" s="30">
        <f>E61</f>
        <v>5</v>
      </c>
    </row>
    <row r="61" spans="1:5" ht="17.25" customHeight="1" x14ac:dyDescent="0.25">
      <c r="A61" s="93" t="s">
        <v>134</v>
      </c>
      <c r="B61" s="28">
        <v>10.199999999999999</v>
      </c>
      <c r="C61" s="3">
        <v>5.2</v>
      </c>
      <c r="D61" s="3"/>
      <c r="E61" s="10">
        <v>5</v>
      </c>
    </row>
    <row r="62" spans="1:5" ht="17.25" customHeight="1" x14ac:dyDescent="0.25">
      <c r="A62" s="25" t="s">
        <v>33</v>
      </c>
      <c r="B62" s="30">
        <f>B63</f>
        <v>5</v>
      </c>
      <c r="C62" s="30">
        <f>C63</f>
        <v>3.3</v>
      </c>
      <c r="D62" s="30"/>
      <c r="E62" s="30">
        <f>E63</f>
        <v>1.7</v>
      </c>
    </row>
    <row r="63" spans="1:5" ht="17.25" customHeight="1" x14ac:dyDescent="0.25">
      <c r="A63" s="93" t="s">
        <v>134</v>
      </c>
      <c r="B63" s="28">
        <v>5</v>
      </c>
      <c r="C63" s="3">
        <v>3.3</v>
      </c>
      <c r="D63" s="3"/>
      <c r="E63" s="10">
        <v>1.7</v>
      </c>
    </row>
    <row r="64" spans="1:5" ht="15.6" x14ac:dyDescent="0.25">
      <c r="A64" s="25" t="s">
        <v>14</v>
      </c>
      <c r="B64" s="30">
        <f>B65</f>
        <v>3.7</v>
      </c>
      <c r="C64" s="30">
        <f>C65</f>
        <v>2.7</v>
      </c>
      <c r="D64" s="30"/>
      <c r="E64" s="30">
        <f>E65</f>
        <v>1</v>
      </c>
    </row>
    <row r="65" spans="1:20" ht="19.5" customHeight="1" x14ac:dyDescent="0.25">
      <c r="A65" s="93" t="s">
        <v>134</v>
      </c>
      <c r="B65" s="27">
        <v>3.7</v>
      </c>
      <c r="C65" s="3">
        <v>2.7</v>
      </c>
      <c r="D65" s="3"/>
      <c r="E65" s="10">
        <v>1</v>
      </c>
    </row>
    <row r="66" spans="1:20" ht="15.6" x14ac:dyDescent="0.3">
      <c r="A66" s="37" t="s">
        <v>15</v>
      </c>
      <c r="B66" s="17">
        <f>B67</f>
        <v>8.5</v>
      </c>
      <c r="C66" s="17">
        <f>C67</f>
        <v>3.9</v>
      </c>
      <c r="D66" s="17"/>
      <c r="E66" s="17">
        <f>E67</f>
        <v>4.5999999999999996</v>
      </c>
      <c r="F66" s="7"/>
      <c r="R66" s="6"/>
      <c r="S66" s="6"/>
      <c r="T66" s="6"/>
    </row>
    <row r="67" spans="1:20" x14ac:dyDescent="0.25">
      <c r="A67" s="93" t="s">
        <v>134</v>
      </c>
      <c r="B67" s="14">
        <v>8.5</v>
      </c>
      <c r="C67" s="10">
        <v>3.9</v>
      </c>
      <c r="D67" s="16"/>
      <c r="E67" s="10">
        <v>4.5999999999999996</v>
      </c>
      <c r="H67" s="6"/>
      <c r="I67" s="6"/>
    </row>
    <row r="68" spans="1:20" ht="15.6" x14ac:dyDescent="0.3">
      <c r="A68" s="37" t="s">
        <v>66</v>
      </c>
      <c r="B68" s="17">
        <f>B69</f>
        <v>7.7</v>
      </c>
      <c r="C68" s="17">
        <f>C69</f>
        <v>2.7</v>
      </c>
      <c r="D68" s="17"/>
      <c r="E68" s="17">
        <f>E69</f>
        <v>5</v>
      </c>
      <c r="F68" s="8"/>
    </row>
    <row r="69" spans="1:20" x14ac:dyDescent="0.25">
      <c r="A69" s="93" t="s">
        <v>134</v>
      </c>
      <c r="B69" s="14">
        <v>7.7</v>
      </c>
      <c r="C69" s="10">
        <v>2.7</v>
      </c>
      <c r="D69" s="16"/>
      <c r="E69" s="10">
        <v>5</v>
      </c>
      <c r="F69" s="8"/>
      <c r="G69" s="6"/>
    </row>
    <row r="70" spans="1:20" ht="15.6" x14ac:dyDescent="0.3">
      <c r="A70" s="37" t="s">
        <v>16</v>
      </c>
      <c r="B70" s="17">
        <f>B71</f>
        <v>5.4</v>
      </c>
      <c r="C70" s="17">
        <f>C71</f>
        <v>2.5</v>
      </c>
      <c r="D70" s="17"/>
      <c r="E70" s="17">
        <f>E71</f>
        <v>2.9</v>
      </c>
    </row>
    <row r="71" spans="1:20" x14ac:dyDescent="0.25">
      <c r="A71" s="93" t="s">
        <v>134</v>
      </c>
      <c r="B71" s="14">
        <v>5.4</v>
      </c>
      <c r="C71" s="10">
        <v>2.5</v>
      </c>
      <c r="D71" s="16"/>
      <c r="E71" s="10">
        <v>2.9</v>
      </c>
    </row>
    <row r="72" spans="1:20" ht="15.6" x14ac:dyDescent="0.3">
      <c r="A72" s="38" t="s">
        <v>17</v>
      </c>
      <c r="B72" s="17">
        <f>B73</f>
        <v>4.5999999999999996</v>
      </c>
      <c r="C72" s="17">
        <f>C73</f>
        <v>3.4</v>
      </c>
      <c r="D72" s="17"/>
      <c r="E72" s="17">
        <f>E73</f>
        <v>1.2</v>
      </c>
    </row>
    <row r="73" spans="1:20" x14ac:dyDescent="0.25">
      <c r="A73" s="93" t="s">
        <v>134</v>
      </c>
      <c r="B73" s="14">
        <v>4.5999999999999996</v>
      </c>
      <c r="C73" s="10">
        <v>3.4</v>
      </c>
      <c r="D73" s="16"/>
      <c r="E73" s="10">
        <v>1.2</v>
      </c>
    </row>
    <row r="74" spans="1:20" ht="15.6" x14ac:dyDescent="0.3">
      <c r="A74" s="37" t="s">
        <v>18</v>
      </c>
      <c r="B74" s="17">
        <f>B75</f>
        <v>9.1</v>
      </c>
      <c r="C74" s="17">
        <f>C75</f>
        <v>4.5</v>
      </c>
      <c r="D74" s="17"/>
      <c r="E74" s="17">
        <f>E75</f>
        <v>4.5999999999999996</v>
      </c>
    </row>
    <row r="75" spans="1:20" x14ac:dyDescent="0.25">
      <c r="A75" s="93" t="s">
        <v>134</v>
      </c>
      <c r="B75" s="14">
        <v>9.1</v>
      </c>
      <c r="C75" s="10">
        <v>4.5</v>
      </c>
      <c r="D75" s="16"/>
      <c r="E75" s="10">
        <v>4.5999999999999996</v>
      </c>
    </row>
    <row r="76" spans="1:20" ht="15.6" x14ac:dyDescent="0.3">
      <c r="A76" s="37" t="s">
        <v>19</v>
      </c>
      <c r="B76" s="17">
        <f>B77</f>
        <v>8.6</v>
      </c>
      <c r="C76" s="17">
        <f>C77</f>
        <v>2.8</v>
      </c>
      <c r="D76" s="17"/>
      <c r="E76" s="17">
        <f>E77</f>
        <v>5.8</v>
      </c>
    </row>
    <row r="77" spans="1:20" x14ac:dyDescent="0.25">
      <c r="A77" s="93" t="s">
        <v>134</v>
      </c>
      <c r="B77" s="14">
        <v>8.6</v>
      </c>
      <c r="C77" s="10">
        <v>2.8</v>
      </c>
      <c r="D77" s="16"/>
      <c r="E77" s="10">
        <v>5.8</v>
      </c>
    </row>
    <row r="78" spans="1:20" ht="15.6" x14ac:dyDescent="0.3">
      <c r="A78" s="37" t="s">
        <v>20</v>
      </c>
      <c r="B78" s="17">
        <f>B79</f>
        <v>10.7</v>
      </c>
      <c r="C78" s="17">
        <f>C79</f>
        <v>4.9000000000000004</v>
      </c>
      <c r="D78" s="17"/>
      <c r="E78" s="17">
        <f>E79</f>
        <v>5.8</v>
      </c>
    </row>
    <row r="79" spans="1:20" x14ac:dyDescent="0.25">
      <c r="A79" s="93" t="s">
        <v>134</v>
      </c>
      <c r="B79" s="14">
        <v>10.7</v>
      </c>
      <c r="C79" s="10">
        <v>4.9000000000000004</v>
      </c>
      <c r="D79" s="16"/>
      <c r="E79" s="10">
        <v>5.8</v>
      </c>
    </row>
    <row r="80" spans="1:20" ht="15.6" x14ac:dyDescent="0.3">
      <c r="A80" s="38" t="s">
        <v>36</v>
      </c>
      <c r="B80" s="17">
        <f>B81</f>
        <v>6.9</v>
      </c>
      <c r="C80" s="17">
        <f>C81</f>
        <v>5.7</v>
      </c>
      <c r="D80" s="17"/>
      <c r="E80" s="17">
        <f>E81</f>
        <v>1.2</v>
      </c>
    </row>
    <row r="81" spans="1:5" x14ac:dyDescent="0.25">
      <c r="A81" s="93" t="s">
        <v>134</v>
      </c>
      <c r="B81" s="14">
        <v>6.9</v>
      </c>
      <c r="C81" s="10">
        <v>5.7</v>
      </c>
      <c r="D81" s="16"/>
      <c r="E81" s="10">
        <v>1.2</v>
      </c>
    </row>
    <row r="82" spans="1:5" ht="15.6" x14ac:dyDescent="0.3">
      <c r="A82" s="37" t="s">
        <v>21</v>
      </c>
      <c r="B82" s="17">
        <f>B83</f>
        <v>5.8</v>
      </c>
      <c r="C82" s="17">
        <f>C83</f>
        <v>2.6</v>
      </c>
      <c r="D82" s="17"/>
      <c r="E82" s="17">
        <f>E83</f>
        <v>3.2</v>
      </c>
    </row>
    <row r="83" spans="1:5" x14ac:dyDescent="0.25">
      <c r="A83" s="93" t="s">
        <v>134</v>
      </c>
      <c r="B83" s="14">
        <v>5.8</v>
      </c>
      <c r="C83" s="10">
        <v>2.6</v>
      </c>
      <c r="D83" s="16"/>
      <c r="E83" s="10">
        <v>3.2</v>
      </c>
    </row>
    <row r="84" spans="1:5" ht="15.6" x14ac:dyDescent="0.3">
      <c r="A84" s="37" t="s">
        <v>56</v>
      </c>
      <c r="B84" s="17">
        <f>B85</f>
        <v>8.6</v>
      </c>
      <c r="C84" s="17">
        <f>C85</f>
        <v>3.4</v>
      </c>
      <c r="D84" s="17"/>
      <c r="E84" s="17">
        <f>E85</f>
        <v>5.2</v>
      </c>
    </row>
    <row r="85" spans="1:5" x14ac:dyDescent="0.25">
      <c r="A85" s="93" t="s">
        <v>134</v>
      </c>
      <c r="B85" s="14">
        <v>8.6</v>
      </c>
      <c r="C85" s="10">
        <v>3.4</v>
      </c>
      <c r="D85" s="16"/>
      <c r="E85" s="10">
        <v>5.2</v>
      </c>
    </row>
    <row r="86" spans="1:5" ht="15.6" x14ac:dyDescent="0.3">
      <c r="A86" s="37" t="s">
        <v>22</v>
      </c>
      <c r="B86" s="17">
        <f>B87</f>
        <v>9</v>
      </c>
      <c r="C86" s="17">
        <f>C87</f>
        <v>4.4000000000000004</v>
      </c>
      <c r="D86" s="17"/>
      <c r="E86" s="17">
        <f>E87</f>
        <v>4.5999999999999996</v>
      </c>
    </row>
    <row r="87" spans="1:5" x14ac:dyDescent="0.25">
      <c r="A87" s="93" t="s">
        <v>134</v>
      </c>
      <c r="B87" s="14">
        <v>9</v>
      </c>
      <c r="C87" s="10">
        <v>4.4000000000000004</v>
      </c>
      <c r="D87" s="16"/>
      <c r="E87" s="10">
        <v>4.5999999999999996</v>
      </c>
    </row>
    <row r="88" spans="1:5" ht="15.6" x14ac:dyDescent="0.3">
      <c r="A88" s="37" t="s">
        <v>23</v>
      </c>
      <c r="B88" s="17">
        <f>B89</f>
        <v>8.1999999999999993</v>
      </c>
      <c r="C88" s="17">
        <f t="shared" ref="C88:E88" si="20">C89</f>
        <v>4.2</v>
      </c>
      <c r="D88" s="17"/>
      <c r="E88" s="17">
        <f t="shared" si="20"/>
        <v>4</v>
      </c>
    </row>
    <row r="89" spans="1:5" x14ac:dyDescent="0.25">
      <c r="A89" s="26" t="s">
        <v>134</v>
      </c>
      <c r="B89" s="14">
        <v>8.1999999999999993</v>
      </c>
      <c r="C89" s="14">
        <v>4.2</v>
      </c>
      <c r="D89" s="14"/>
      <c r="E89" s="10">
        <v>4</v>
      </c>
    </row>
    <row r="90" spans="1:5" ht="15.6" x14ac:dyDescent="0.3">
      <c r="A90" s="37" t="s">
        <v>24</v>
      </c>
      <c r="B90" s="17">
        <f>B91</f>
        <v>10.5</v>
      </c>
      <c r="C90" s="17">
        <f>C91</f>
        <v>5.9</v>
      </c>
      <c r="D90" s="17"/>
      <c r="E90" s="17">
        <f>E91</f>
        <v>4.5999999999999996</v>
      </c>
    </row>
    <row r="91" spans="1:5" x14ac:dyDescent="0.25">
      <c r="A91" s="93" t="s">
        <v>134</v>
      </c>
      <c r="B91" s="14">
        <v>10.5</v>
      </c>
      <c r="C91" s="10">
        <v>5.9</v>
      </c>
      <c r="D91" s="16"/>
      <c r="E91" s="10">
        <v>4.5999999999999996</v>
      </c>
    </row>
    <row r="92" spans="1:5" ht="15.6" x14ac:dyDescent="0.3">
      <c r="A92" s="37" t="s">
        <v>25</v>
      </c>
      <c r="B92" s="17">
        <f>B93</f>
        <v>8.1</v>
      </c>
      <c r="C92" s="17">
        <f>C93</f>
        <v>4.0999999999999996</v>
      </c>
      <c r="D92" s="17"/>
      <c r="E92" s="17">
        <f>E93</f>
        <v>4</v>
      </c>
    </row>
    <row r="93" spans="1:5" x14ac:dyDescent="0.25">
      <c r="A93" s="93" t="s">
        <v>134</v>
      </c>
      <c r="B93" s="14">
        <v>8.1</v>
      </c>
      <c r="C93" s="10">
        <v>4.0999999999999996</v>
      </c>
      <c r="D93" s="16"/>
      <c r="E93" s="10">
        <v>4</v>
      </c>
    </row>
    <row r="94" spans="1:5" ht="15.6" x14ac:dyDescent="0.3">
      <c r="A94" s="38" t="s">
        <v>26</v>
      </c>
      <c r="B94" s="17">
        <f>B95</f>
        <v>10.3</v>
      </c>
      <c r="C94" s="17">
        <f>C95</f>
        <v>4.5</v>
      </c>
      <c r="D94" s="17"/>
      <c r="E94" s="17">
        <f>E95</f>
        <v>5.8</v>
      </c>
    </row>
    <row r="95" spans="1:5" x14ac:dyDescent="0.25">
      <c r="A95" s="93" t="s">
        <v>134</v>
      </c>
      <c r="B95" s="14">
        <v>10.3</v>
      </c>
      <c r="C95" s="10">
        <v>4.5</v>
      </c>
      <c r="D95" s="16"/>
      <c r="E95" s="10">
        <v>5.8</v>
      </c>
    </row>
    <row r="96" spans="1:5" ht="15.6" x14ac:dyDescent="0.3">
      <c r="A96" s="37" t="s">
        <v>27</v>
      </c>
      <c r="B96" s="17">
        <f>B97</f>
        <v>10.199999999999999</v>
      </c>
      <c r="C96" s="17">
        <f>C97</f>
        <v>4.4000000000000004</v>
      </c>
      <c r="D96" s="17"/>
      <c r="E96" s="17">
        <f>E97</f>
        <v>5.8</v>
      </c>
    </row>
    <row r="97" spans="1:5" x14ac:dyDescent="0.25">
      <c r="A97" s="93" t="s">
        <v>134</v>
      </c>
      <c r="B97" s="14">
        <v>10.199999999999999</v>
      </c>
      <c r="C97" s="10">
        <v>4.4000000000000004</v>
      </c>
      <c r="D97" s="16"/>
      <c r="E97" s="10">
        <v>5.8</v>
      </c>
    </row>
    <row r="98" spans="1:5" x14ac:dyDescent="0.25">
      <c r="A98" s="39" t="s">
        <v>28</v>
      </c>
      <c r="B98" s="17">
        <f>B99</f>
        <v>12.4</v>
      </c>
      <c r="C98" s="17">
        <f>C99</f>
        <v>6.2</v>
      </c>
      <c r="D98" s="17"/>
      <c r="E98" s="17">
        <f>E99</f>
        <v>6.2</v>
      </c>
    </row>
    <row r="99" spans="1:5" x14ac:dyDescent="0.25">
      <c r="A99" s="93" t="s">
        <v>134</v>
      </c>
      <c r="B99" s="14">
        <v>12.4</v>
      </c>
      <c r="C99" s="10">
        <v>6.2</v>
      </c>
      <c r="D99" s="16"/>
      <c r="E99" s="10">
        <v>6.2</v>
      </c>
    </row>
    <row r="100" spans="1:5" ht="15.6" x14ac:dyDescent="0.3">
      <c r="A100" s="37" t="s">
        <v>29</v>
      </c>
      <c r="B100" s="17">
        <f>B101</f>
        <v>10.9</v>
      </c>
      <c r="C100" s="17">
        <f>C101</f>
        <v>5.0999999999999996</v>
      </c>
      <c r="D100" s="17"/>
      <c r="E100" s="17">
        <f>E101</f>
        <v>5.8</v>
      </c>
    </row>
    <row r="101" spans="1:5" x14ac:dyDescent="0.25">
      <c r="A101" s="93" t="s">
        <v>134</v>
      </c>
      <c r="B101" s="14">
        <v>10.9</v>
      </c>
      <c r="C101" s="10">
        <v>5.0999999999999996</v>
      </c>
      <c r="D101" s="16"/>
      <c r="E101" s="10">
        <v>5.8</v>
      </c>
    </row>
    <row r="102" spans="1:5" ht="15.6" x14ac:dyDescent="0.3">
      <c r="A102" s="37" t="s">
        <v>30</v>
      </c>
      <c r="B102" s="17">
        <f>B103</f>
        <v>11.7</v>
      </c>
      <c r="C102" s="17">
        <f>C103</f>
        <v>6.5</v>
      </c>
      <c r="D102" s="17"/>
      <c r="E102" s="17">
        <f>E103</f>
        <v>5.2</v>
      </c>
    </row>
    <row r="103" spans="1:5" x14ac:dyDescent="0.25">
      <c r="A103" s="93" t="s">
        <v>134</v>
      </c>
      <c r="B103" s="14">
        <v>11.7</v>
      </c>
      <c r="C103" s="10">
        <v>6.5</v>
      </c>
      <c r="D103" s="16"/>
      <c r="E103" s="10">
        <v>5.2</v>
      </c>
    </row>
    <row r="104" spans="1:5" x14ac:dyDescent="0.25">
      <c r="A104" s="40" t="s">
        <v>67</v>
      </c>
      <c r="B104" s="17">
        <f>B105</f>
        <v>6.6</v>
      </c>
      <c r="C104" s="17">
        <f>C105</f>
        <v>5.4</v>
      </c>
      <c r="D104" s="17"/>
      <c r="E104" s="17">
        <f>E105</f>
        <v>1.2</v>
      </c>
    </row>
    <row r="105" spans="1:5" x14ac:dyDescent="0.25">
      <c r="A105" s="93" t="s">
        <v>134</v>
      </c>
      <c r="B105" s="14">
        <v>6.6</v>
      </c>
      <c r="C105" s="10">
        <v>5.4</v>
      </c>
      <c r="D105" s="16"/>
      <c r="E105" s="10">
        <v>1.2</v>
      </c>
    </row>
    <row r="106" spans="1:5" ht="15.6" x14ac:dyDescent="0.3">
      <c r="A106" s="37" t="s">
        <v>31</v>
      </c>
      <c r="B106" s="17">
        <f>B107</f>
        <v>11.2</v>
      </c>
      <c r="C106" s="17">
        <f>C107</f>
        <v>5.4</v>
      </c>
      <c r="D106" s="17"/>
      <c r="E106" s="17">
        <f>E107</f>
        <v>5.8</v>
      </c>
    </row>
    <row r="107" spans="1:5" x14ac:dyDescent="0.25">
      <c r="A107" s="93" t="s">
        <v>134</v>
      </c>
      <c r="B107" s="14">
        <v>11.2</v>
      </c>
      <c r="C107" s="10">
        <v>5.4</v>
      </c>
      <c r="D107" s="16"/>
      <c r="E107" s="10">
        <v>5.8</v>
      </c>
    </row>
    <row r="108" spans="1:5" ht="15.6" x14ac:dyDescent="0.3">
      <c r="A108" s="37" t="s">
        <v>49</v>
      </c>
      <c r="B108" s="17">
        <f>B109</f>
        <v>4.9000000000000004</v>
      </c>
      <c r="C108" s="17">
        <f>C109</f>
        <v>4.3</v>
      </c>
      <c r="D108" s="17"/>
      <c r="E108" s="17">
        <f>E109</f>
        <v>0.6</v>
      </c>
    </row>
    <row r="109" spans="1:5" x14ac:dyDescent="0.25">
      <c r="A109" s="93" t="s">
        <v>134</v>
      </c>
      <c r="B109" s="14">
        <v>4.9000000000000004</v>
      </c>
      <c r="C109" s="10">
        <v>4.3</v>
      </c>
      <c r="D109" s="16"/>
      <c r="E109" s="10">
        <v>0.6</v>
      </c>
    </row>
    <row r="110" spans="1:5" ht="15.6" x14ac:dyDescent="0.3">
      <c r="A110" s="37" t="s">
        <v>68</v>
      </c>
      <c r="B110" s="17">
        <f>B111</f>
        <v>8.5</v>
      </c>
      <c r="C110" s="17">
        <f t="shared" ref="C110" si="21">C111</f>
        <v>8.5</v>
      </c>
      <c r="D110" s="17"/>
      <c r="E110" s="24"/>
    </row>
    <row r="111" spans="1:5" x14ac:dyDescent="0.25">
      <c r="A111" s="93" t="s">
        <v>134</v>
      </c>
      <c r="B111" s="14">
        <v>8.5</v>
      </c>
      <c r="C111" s="14">
        <v>8.5</v>
      </c>
      <c r="D111" s="14"/>
      <c r="E111" s="24"/>
    </row>
    <row r="112" spans="1:5" ht="15.6" x14ac:dyDescent="0.3">
      <c r="A112" s="37" t="s">
        <v>69</v>
      </c>
      <c r="B112" s="17">
        <f>B114+B113</f>
        <v>2.4</v>
      </c>
      <c r="C112" s="17">
        <f t="shared" ref="C112:D112" si="22">C114+C113</f>
        <v>2.4</v>
      </c>
      <c r="D112" s="17">
        <f t="shared" si="22"/>
        <v>0.2</v>
      </c>
      <c r="E112" s="24"/>
    </row>
    <row r="113" spans="1:5" x14ac:dyDescent="0.25">
      <c r="A113" s="43" t="s">
        <v>127</v>
      </c>
      <c r="B113" s="14">
        <v>2.1</v>
      </c>
      <c r="C113" s="14">
        <v>2.1</v>
      </c>
      <c r="D113" s="14"/>
      <c r="E113" s="10"/>
    </row>
    <row r="114" spans="1:5" x14ac:dyDescent="0.25">
      <c r="A114" s="29" t="s">
        <v>128</v>
      </c>
      <c r="B114" s="14">
        <v>0.3</v>
      </c>
      <c r="C114" s="10">
        <v>0.3</v>
      </c>
      <c r="D114" s="16">
        <v>0.2</v>
      </c>
      <c r="E114" s="10"/>
    </row>
    <row r="115" spans="1:5" ht="15.6" x14ac:dyDescent="0.3">
      <c r="A115" s="38" t="s">
        <v>50</v>
      </c>
      <c r="B115" s="17">
        <f>B117+B116</f>
        <v>6.3</v>
      </c>
      <c r="C115" s="17">
        <f t="shared" ref="C115:E115" si="23">C117+C116</f>
        <v>6.1</v>
      </c>
      <c r="D115" s="17"/>
      <c r="E115" s="17">
        <f t="shared" si="23"/>
        <v>0.2</v>
      </c>
    </row>
    <row r="116" spans="1:5" x14ac:dyDescent="0.25">
      <c r="A116" s="43" t="s">
        <v>127</v>
      </c>
      <c r="B116" s="14">
        <v>6.3</v>
      </c>
      <c r="C116" s="14">
        <v>6.3</v>
      </c>
      <c r="D116" s="14"/>
      <c r="E116" s="17"/>
    </row>
    <row r="117" spans="1:5" x14ac:dyDescent="0.25">
      <c r="A117" s="29" t="s">
        <v>128</v>
      </c>
      <c r="B117" s="14"/>
      <c r="C117" s="10">
        <v>-0.2</v>
      </c>
      <c r="D117" s="16"/>
      <c r="E117" s="10">
        <v>0.2</v>
      </c>
    </row>
    <row r="118" spans="1:5" ht="15.6" x14ac:dyDescent="0.3">
      <c r="A118" s="37" t="s">
        <v>70</v>
      </c>
      <c r="B118" s="17">
        <f>B119</f>
        <v>1.9</v>
      </c>
      <c r="C118" s="17">
        <f t="shared" ref="C118" si="24">C119</f>
        <v>1.9</v>
      </c>
      <c r="D118" s="17"/>
      <c r="E118" s="24"/>
    </row>
    <row r="119" spans="1:5" x14ac:dyDescent="0.25">
      <c r="A119" s="93" t="s">
        <v>134</v>
      </c>
      <c r="B119" s="14">
        <v>1.9</v>
      </c>
      <c r="C119" s="14">
        <v>1.9</v>
      </c>
      <c r="D119" s="14"/>
      <c r="E119" s="24"/>
    </row>
    <row r="120" spans="1:5" ht="15.6" x14ac:dyDescent="0.3">
      <c r="A120" s="38" t="s">
        <v>57</v>
      </c>
      <c r="B120" s="17">
        <f>B121</f>
        <v>8.3000000000000007</v>
      </c>
      <c r="C120" s="17">
        <f t="shared" ref="C120" si="25">C121</f>
        <v>8.3000000000000007</v>
      </c>
      <c r="D120" s="17"/>
      <c r="E120" s="24"/>
    </row>
    <row r="121" spans="1:5" x14ac:dyDescent="0.25">
      <c r="A121" s="93" t="s">
        <v>134</v>
      </c>
      <c r="B121" s="14">
        <v>8.3000000000000007</v>
      </c>
      <c r="C121" s="14">
        <v>8.3000000000000007</v>
      </c>
      <c r="D121" s="14"/>
      <c r="E121" s="24"/>
    </row>
    <row r="122" spans="1:5" ht="15.6" x14ac:dyDescent="0.3">
      <c r="A122" s="32" t="s">
        <v>85</v>
      </c>
      <c r="B122" s="17">
        <f>B123</f>
        <v>4.5</v>
      </c>
      <c r="C122" s="17">
        <f t="shared" ref="C122:D122" si="26">C123</f>
        <v>4.5</v>
      </c>
      <c r="D122" s="17">
        <f t="shared" si="26"/>
        <v>3.4</v>
      </c>
      <c r="E122" s="17"/>
    </row>
    <row r="123" spans="1:5" ht="30" customHeight="1" x14ac:dyDescent="0.25">
      <c r="A123" s="68" t="s">
        <v>129</v>
      </c>
      <c r="B123" s="14">
        <v>4.5</v>
      </c>
      <c r="C123" s="14">
        <v>4.5</v>
      </c>
      <c r="D123" s="14">
        <v>3.4</v>
      </c>
      <c r="E123" s="17"/>
    </row>
    <row r="124" spans="1:5" ht="15.6" x14ac:dyDescent="0.3">
      <c r="A124" s="37" t="s">
        <v>74</v>
      </c>
      <c r="B124" s="17">
        <f>B125+B126+B127</f>
        <v>9.2999999999999989</v>
      </c>
      <c r="C124" s="17">
        <f t="shared" ref="C124:E124" si="27">C125+C126+C127</f>
        <v>8.2999999999999989</v>
      </c>
      <c r="D124" s="17">
        <f t="shared" si="27"/>
        <v>0.2</v>
      </c>
      <c r="E124" s="17">
        <f t="shared" si="27"/>
        <v>1</v>
      </c>
    </row>
    <row r="125" spans="1:5" x14ac:dyDescent="0.25">
      <c r="A125" s="43" t="s">
        <v>41</v>
      </c>
      <c r="B125" s="14">
        <v>7.1</v>
      </c>
      <c r="C125" s="14">
        <v>7.1</v>
      </c>
      <c r="D125" s="17"/>
      <c r="E125" s="17"/>
    </row>
    <row r="126" spans="1:5" x14ac:dyDescent="0.25">
      <c r="A126" s="43" t="s">
        <v>105</v>
      </c>
      <c r="B126" s="14">
        <v>0.3</v>
      </c>
      <c r="C126" s="14">
        <v>0.3</v>
      </c>
      <c r="D126" s="14">
        <v>0.2</v>
      </c>
      <c r="E126" s="17"/>
    </row>
    <row r="127" spans="1:5" x14ac:dyDescent="0.25">
      <c r="A127" s="29" t="s">
        <v>109</v>
      </c>
      <c r="B127" s="14">
        <v>1.9</v>
      </c>
      <c r="C127" s="10">
        <v>0.9</v>
      </c>
      <c r="D127" s="16"/>
      <c r="E127" s="10">
        <v>1</v>
      </c>
    </row>
    <row r="128" spans="1:5" x14ac:dyDescent="0.25">
      <c r="A128" s="40" t="s">
        <v>73</v>
      </c>
      <c r="B128" s="17">
        <f>B129</f>
        <v>6.5</v>
      </c>
      <c r="C128" s="17">
        <f t="shared" ref="C128" si="28">C129</f>
        <v>6.5</v>
      </c>
      <c r="D128" s="17"/>
      <c r="E128" s="17"/>
    </row>
    <row r="129" spans="1:5" x14ac:dyDescent="0.25">
      <c r="A129" s="93" t="s">
        <v>134</v>
      </c>
      <c r="B129" s="14">
        <v>6.5</v>
      </c>
      <c r="C129" s="14">
        <v>6.5</v>
      </c>
      <c r="D129" s="14"/>
      <c r="E129" s="17"/>
    </row>
    <row r="130" spans="1:5" ht="15.6" x14ac:dyDescent="0.3">
      <c r="A130" s="37" t="s">
        <v>64</v>
      </c>
      <c r="B130" s="17">
        <f>B131</f>
        <v>2.6</v>
      </c>
      <c r="C130" s="17">
        <f t="shared" ref="C130:D130" si="29">C131</f>
        <v>2.6</v>
      </c>
      <c r="D130" s="17">
        <f t="shared" si="29"/>
        <v>0.5</v>
      </c>
      <c r="E130" s="24"/>
    </row>
    <row r="131" spans="1:5" x14ac:dyDescent="0.25">
      <c r="A131" s="42" t="s">
        <v>141</v>
      </c>
      <c r="B131" s="14">
        <v>2.6</v>
      </c>
      <c r="C131" s="14">
        <v>2.6</v>
      </c>
      <c r="D131" s="14">
        <v>0.5</v>
      </c>
      <c r="E131" s="24"/>
    </row>
    <row r="132" spans="1:5" ht="15.6" x14ac:dyDescent="0.3">
      <c r="A132" s="38" t="s">
        <v>7</v>
      </c>
      <c r="B132" s="17">
        <f>B133</f>
        <v>3.7</v>
      </c>
      <c r="C132" s="17">
        <f t="shared" ref="C132" si="30">C133</f>
        <v>3.7</v>
      </c>
      <c r="D132" s="17"/>
      <c r="E132" s="17"/>
    </row>
    <row r="133" spans="1:5" x14ac:dyDescent="0.25">
      <c r="A133" s="93" t="s">
        <v>134</v>
      </c>
      <c r="B133" s="14">
        <v>3.7</v>
      </c>
      <c r="C133" s="14">
        <v>3.7</v>
      </c>
      <c r="D133" s="14"/>
      <c r="E133" s="17"/>
    </row>
    <row r="134" spans="1:5" ht="15.6" x14ac:dyDescent="0.25">
      <c r="A134" s="25" t="s">
        <v>89</v>
      </c>
      <c r="B134" s="17">
        <f>B136+B135</f>
        <v>-11.2</v>
      </c>
      <c r="C134" s="17">
        <f t="shared" ref="C134:D134" si="31">C136+C135</f>
        <v>-11.2</v>
      </c>
      <c r="D134" s="17">
        <f t="shared" si="31"/>
        <v>-8.7000000000000011</v>
      </c>
      <c r="E134" s="17"/>
    </row>
    <row r="135" spans="1:5" x14ac:dyDescent="0.25">
      <c r="A135" s="26" t="s">
        <v>41</v>
      </c>
      <c r="B135" s="14">
        <v>-1.6</v>
      </c>
      <c r="C135" s="14">
        <v>-1.6</v>
      </c>
      <c r="D135" s="14">
        <v>-1.3</v>
      </c>
      <c r="E135" s="14"/>
    </row>
    <row r="136" spans="1:5" x14ac:dyDescent="0.25">
      <c r="A136" s="42" t="s">
        <v>105</v>
      </c>
      <c r="B136" s="14">
        <v>-9.6</v>
      </c>
      <c r="C136" s="14">
        <v>-9.6</v>
      </c>
      <c r="D136" s="14">
        <v>-7.4</v>
      </c>
      <c r="E136" s="14"/>
    </row>
    <row r="137" spans="1:5" ht="15.6" x14ac:dyDescent="0.3">
      <c r="A137" s="38" t="s">
        <v>55</v>
      </c>
      <c r="B137" s="17">
        <f>B139+B138</f>
        <v>7.8</v>
      </c>
      <c r="C137" s="17">
        <f t="shared" ref="C137:D137" si="32">C139+C138</f>
        <v>7.8</v>
      </c>
      <c r="D137" s="17">
        <f t="shared" si="32"/>
        <v>0.2</v>
      </c>
      <c r="E137" s="17"/>
    </row>
    <row r="138" spans="1:5" x14ac:dyDescent="0.25">
      <c r="A138" s="26" t="s">
        <v>41</v>
      </c>
      <c r="B138" s="59">
        <v>7.5</v>
      </c>
      <c r="C138" s="59">
        <v>7.5</v>
      </c>
      <c r="D138" s="17"/>
      <c r="E138" s="17"/>
    </row>
    <row r="139" spans="1:5" x14ac:dyDescent="0.25">
      <c r="A139" s="43" t="s">
        <v>105</v>
      </c>
      <c r="B139" s="14">
        <v>0.3</v>
      </c>
      <c r="C139" s="14">
        <v>0.3</v>
      </c>
      <c r="D139" s="14">
        <v>0.2</v>
      </c>
      <c r="E139" s="17"/>
    </row>
    <row r="140" spans="1:5" x14ac:dyDescent="0.25">
      <c r="A140" s="40" t="s">
        <v>71</v>
      </c>
      <c r="B140" s="17">
        <f>B142+B141</f>
        <v>2</v>
      </c>
      <c r="C140" s="17">
        <f t="shared" ref="C140:D140" si="33">C142+C141</f>
        <v>2</v>
      </c>
      <c r="D140" s="17">
        <f t="shared" si="33"/>
        <v>1.5</v>
      </c>
      <c r="E140" s="24"/>
    </row>
    <row r="141" spans="1:5" x14ac:dyDescent="0.25">
      <c r="A141" s="43" t="s">
        <v>104</v>
      </c>
      <c r="B141" s="14">
        <v>1.1000000000000001</v>
      </c>
      <c r="C141" s="14">
        <v>1.1000000000000001</v>
      </c>
      <c r="D141" s="14">
        <v>0.8</v>
      </c>
      <c r="E141" s="24"/>
    </row>
    <row r="142" spans="1:5" ht="26.4" x14ac:dyDescent="0.25">
      <c r="A142" s="33" t="s">
        <v>131</v>
      </c>
      <c r="B142" s="14">
        <v>0.9</v>
      </c>
      <c r="C142" s="10">
        <v>0.9</v>
      </c>
      <c r="D142" s="16">
        <v>0.7</v>
      </c>
      <c r="E142" s="10"/>
    </row>
    <row r="143" spans="1:5" ht="15.6" x14ac:dyDescent="0.3">
      <c r="A143" s="37" t="s">
        <v>63</v>
      </c>
      <c r="B143" s="17">
        <f>B145+B146+B144</f>
        <v>18.8</v>
      </c>
      <c r="C143" s="17">
        <f t="shared" ref="C143:E143" si="34">C145+C146+C144</f>
        <v>18.2</v>
      </c>
      <c r="D143" s="17">
        <f t="shared" si="34"/>
        <v>0.4</v>
      </c>
      <c r="E143" s="17">
        <f t="shared" si="34"/>
        <v>0.6</v>
      </c>
    </row>
    <row r="144" spans="1:5" x14ac:dyDescent="0.25">
      <c r="A144" s="66" t="s">
        <v>42</v>
      </c>
      <c r="B144" s="14">
        <v>18.3</v>
      </c>
      <c r="C144" s="14">
        <v>18.3</v>
      </c>
      <c r="D144" s="17"/>
      <c r="E144" s="17"/>
    </row>
    <row r="145" spans="1:6" x14ac:dyDescent="0.25">
      <c r="A145" s="43" t="s">
        <v>113</v>
      </c>
      <c r="B145" s="14">
        <v>0.5</v>
      </c>
      <c r="C145" s="14">
        <v>0.5</v>
      </c>
      <c r="D145" s="14">
        <v>0.4</v>
      </c>
      <c r="E145" s="17"/>
    </row>
    <row r="146" spans="1:6" x14ac:dyDescent="0.25">
      <c r="A146" s="29" t="s">
        <v>110</v>
      </c>
      <c r="B146" s="14"/>
      <c r="C146" s="14">
        <v>-0.6</v>
      </c>
      <c r="D146" s="60"/>
      <c r="E146" s="14">
        <v>0.6</v>
      </c>
    </row>
    <row r="147" spans="1:6" ht="15.6" x14ac:dyDescent="0.3">
      <c r="A147" s="38" t="s">
        <v>51</v>
      </c>
      <c r="B147" s="17">
        <f>B150+B149+B148</f>
        <v>14.7</v>
      </c>
      <c r="C147" s="17">
        <f t="shared" ref="C147:D147" si="35">C150+C149+C148</f>
        <v>14.7</v>
      </c>
      <c r="D147" s="17">
        <f t="shared" si="35"/>
        <v>7.7</v>
      </c>
      <c r="E147" s="17"/>
    </row>
    <row r="148" spans="1:6" x14ac:dyDescent="0.25">
      <c r="A148" s="43" t="s">
        <v>41</v>
      </c>
      <c r="B148" s="14">
        <v>1.6</v>
      </c>
      <c r="C148" s="14">
        <v>1.6</v>
      </c>
      <c r="D148" s="14"/>
      <c r="E148" s="17"/>
    </row>
    <row r="149" spans="1:6" x14ac:dyDescent="0.25">
      <c r="A149" s="43" t="s">
        <v>106</v>
      </c>
      <c r="B149" s="14">
        <v>10</v>
      </c>
      <c r="C149" s="14">
        <v>10</v>
      </c>
      <c r="D149" s="14">
        <v>7.7</v>
      </c>
      <c r="E149" s="17"/>
    </row>
    <row r="150" spans="1:6" x14ac:dyDescent="0.25">
      <c r="A150" s="29" t="s">
        <v>110</v>
      </c>
      <c r="B150" s="59">
        <v>3.1</v>
      </c>
      <c r="C150" s="51">
        <v>3.1</v>
      </c>
      <c r="D150" s="16"/>
      <c r="E150" s="10"/>
      <c r="F150" s="53"/>
    </row>
    <row r="151" spans="1:6" ht="15.6" x14ac:dyDescent="0.3">
      <c r="A151" s="38" t="s">
        <v>72</v>
      </c>
      <c r="B151" s="17">
        <f>B153+B152</f>
        <v>9.8000000000000007</v>
      </c>
      <c r="C151" s="17">
        <f t="shared" ref="C151:D151" si="36">C153+C152</f>
        <v>9.8000000000000007</v>
      </c>
      <c r="D151" s="17">
        <f t="shared" si="36"/>
        <v>0.9</v>
      </c>
      <c r="E151" s="24"/>
    </row>
    <row r="152" spans="1:6" x14ac:dyDescent="0.25">
      <c r="A152" s="43" t="s">
        <v>41</v>
      </c>
      <c r="B152" s="14">
        <v>9.5</v>
      </c>
      <c r="C152" s="14">
        <v>9.5</v>
      </c>
      <c r="D152" s="14"/>
      <c r="E152" s="24"/>
    </row>
    <row r="153" spans="1:6" x14ac:dyDescent="0.25">
      <c r="A153" s="29" t="s">
        <v>106</v>
      </c>
      <c r="B153" s="14">
        <v>0.3</v>
      </c>
      <c r="C153" s="10">
        <v>0.3</v>
      </c>
      <c r="D153" s="16">
        <v>0.9</v>
      </c>
      <c r="E153" s="10"/>
    </row>
    <row r="154" spans="1:6" ht="15.6" x14ac:dyDescent="0.3">
      <c r="A154" s="37" t="s">
        <v>76</v>
      </c>
      <c r="B154" s="17">
        <f>B155</f>
        <v>0.3</v>
      </c>
      <c r="C154" s="17">
        <f t="shared" ref="C154:D154" si="37">C155</f>
        <v>0.3</v>
      </c>
      <c r="D154" s="17">
        <f t="shared" si="37"/>
        <v>0.2</v>
      </c>
      <c r="E154" s="24"/>
    </row>
    <row r="155" spans="1:6" x14ac:dyDescent="0.25">
      <c r="A155" s="43" t="s">
        <v>142</v>
      </c>
      <c r="B155" s="14">
        <v>0.3</v>
      </c>
      <c r="C155" s="14">
        <v>0.3</v>
      </c>
      <c r="D155" s="14">
        <v>0.2</v>
      </c>
      <c r="E155" s="24"/>
    </row>
    <row r="156" spans="1:6" ht="15.6" x14ac:dyDescent="0.3">
      <c r="A156" s="37" t="s">
        <v>75</v>
      </c>
      <c r="B156" s="17">
        <f>B157</f>
        <v>0.1</v>
      </c>
      <c r="C156" s="17">
        <f t="shared" ref="C156:D156" si="38">C157</f>
        <v>0.1</v>
      </c>
      <c r="D156" s="17">
        <f t="shared" si="38"/>
        <v>0.1</v>
      </c>
      <c r="E156" s="24"/>
    </row>
    <row r="157" spans="1:6" x14ac:dyDescent="0.25">
      <c r="A157" s="43" t="s">
        <v>142</v>
      </c>
      <c r="B157" s="14">
        <v>0.1</v>
      </c>
      <c r="C157" s="14">
        <v>0.1</v>
      </c>
      <c r="D157" s="14">
        <v>0.1</v>
      </c>
      <c r="E157" s="24"/>
    </row>
    <row r="158" spans="1:6" ht="15.6" x14ac:dyDescent="0.3">
      <c r="A158" s="37" t="s">
        <v>62</v>
      </c>
      <c r="B158" s="17">
        <f>B160+B159</f>
        <v>10.600000000000001</v>
      </c>
      <c r="C158" s="17">
        <f t="shared" ref="C158:D158" si="39">C160+C159</f>
        <v>10.600000000000001</v>
      </c>
      <c r="D158" s="17">
        <f t="shared" si="39"/>
        <v>0.2</v>
      </c>
      <c r="E158" s="24"/>
    </row>
    <row r="159" spans="1:6" x14ac:dyDescent="0.25">
      <c r="A159" s="43" t="s">
        <v>41</v>
      </c>
      <c r="B159" s="14">
        <v>10.3</v>
      </c>
      <c r="C159" s="14">
        <v>10.3</v>
      </c>
      <c r="D159" s="14"/>
      <c r="E159" s="24"/>
    </row>
    <row r="160" spans="1:6" x14ac:dyDescent="0.25">
      <c r="A160" s="29" t="s">
        <v>106</v>
      </c>
      <c r="B160" s="14">
        <v>0.3</v>
      </c>
      <c r="C160" s="10">
        <v>0.3</v>
      </c>
      <c r="D160" s="16">
        <v>0.2</v>
      </c>
      <c r="E160" s="10"/>
    </row>
    <row r="161" spans="1:6" ht="15.6" x14ac:dyDescent="0.3">
      <c r="A161" s="37" t="s">
        <v>6</v>
      </c>
      <c r="B161" s="17">
        <f>B162</f>
        <v>3.8</v>
      </c>
      <c r="C161" s="17">
        <f t="shared" ref="C161" si="40">C162</f>
        <v>3.8</v>
      </c>
      <c r="D161" s="17"/>
      <c r="E161" s="24"/>
    </row>
    <row r="162" spans="1:6" x14ac:dyDescent="0.25">
      <c r="A162" s="26" t="s">
        <v>143</v>
      </c>
      <c r="B162" s="14">
        <v>3.8</v>
      </c>
      <c r="C162" s="10">
        <v>3.8</v>
      </c>
      <c r="D162" s="16"/>
      <c r="E162" s="10"/>
    </row>
    <row r="163" spans="1:6" ht="33" customHeight="1" x14ac:dyDescent="0.3">
      <c r="A163" s="104" t="s">
        <v>37</v>
      </c>
      <c r="B163" s="17">
        <f>B165+B164</f>
        <v>3.8</v>
      </c>
      <c r="C163" s="17">
        <f t="shared" ref="C163:D163" si="41">C165+C164</f>
        <v>3.8</v>
      </c>
      <c r="D163" s="17">
        <f t="shared" si="41"/>
        <v>2.9</v>
      </c>
      <c r="E163" s="17"/>
    </row>
    <row r="164" spans="1:6" ht="32.25" customHeight="1" x14ac:dyDescent="0.25">
      <c r="A164" s="33" t="s">
        <v>136</v>
      </c>
      <c r="B164" s="14">
        <v>3.4</v>
      </c>
      <c r="C164" s="14">
        <v>3.4</v>
      </c>
      <c r="D164" s="14">
        <v>2.6</v>
      </c>
      <c r="E164" s="17"/>
    </row>
    <row r="165" spans="1:6" ht="20.25" customHeight="1" x14ac:dyDescent="0.25">
      <c r="A165" s="29" t="s">
        <v>130</v>
      </c>
      <c r="B165" s="14">
        <v>0.4</v>
      </c>
      <c r="C165" s="14">
        <v>0.4</v>
      </c>
      <c r="D165" s="14">
        <v>0.3</v>
      </c>
      <c r="E165" s="10"/>
      <c r="F165" s="53"/>
    </row>
    <row r="166" spans="1:6" ht="18.75" customHeight="1" x14ac:dyDescent="0.3">
      <c r="A166" s="82" t="s">
        <v>132</v>
      </c>
      <c r="B166" s="17">
        <f>B168+B167</f>
        <v>7.5</v>
      </c>
      <c r="C166" s="17">
        <f t="shared" ref="C166:D166" si="42">C168+C167</f>
        <v>7.5</v>
      </c>
      <c r="D166" s="17">
        <f t="shared" si="42"/>
        <v>5.7</v>
      </c>
      <c r="E166" s="17"/>
    </row>
    <row r="167" spans="1:6" ht="26.4" x14ac:dyDescent="0.25">
      <c r="A167" s="33" t="s">
        <v>136</v>
      </c>
      <c r="B167" s="14">
        <v>5.8</v>
      </c>
      <c r="C167" s="14">
        <v>5.8</v>
      </c>
      <c r="D167" s="14">
        <v>4.4000000000000004</v>
      </c>
      <c r="E167" s="17"/>
    </row>
    <row r="168" spans="1:6" x14ac:dyDescent="0.25">
      <c r="A168" s="29" t="s">
        <v>130</v>
      </c>
      <c r="B168" s="14">
        <v>1.7</v>
      </c>
      <c r="C168" s="14">
        <v>1.7</v>
      </c>
      <c r="D168" s="14">
        <v>1.3</v>
      </c>
      <c r="E168" s="17"/>
    </row>
    <row r="169" spans="1:6" ht="15.6" x14ac:dyDescent="0.3">
      <c r="A169" s="38" t="s">
        <v>1</v>
      </c>
      <c r="B169" s="17">
        <f>B170</f>
        <v>1</v>
      </c>
      <c r="C169" s="17">
        <f t="shared" ref="C169" si="43">C170</f>
        <v>1</v>
      </c>
      <c r="D169" s="17"/>
      <c r="E169" s="17"/>
    </row>
    <row r="170" spans="1:6" x14ac:dyDescent="0.25">
      <c r="A170" s="43" t="s">
        <v>134</v>
      </c>
      <c r="B170" s="14">
        <v>1</v>
      </c>
      <c r="C170" s="14">
        <v>1</v>
      </c>
      <c r="D170" s="17"/>
      <c r="E170" s="17"/>
    </row>
    <row r="171" spans="1:6" ht="15.6" x14ac:dyDescent="0.3">
      <c r="A171" s="37" t="s">
        <v>8</v>
      </c>
      <c r="B171" s="17">
        <f>B172</f>
        <v>6.1</v>
      </c>
      <c r="C171" s="17">
        <f>C172</f>
        <v>6.1</v>
      </c>
      <c r="D171" s="17"/>
      <c r="E171" s="17"/>
    </row>
    <row r="172" spans="1:6" x14ac:dyDescent="0.25">
      <c r="A172" s="29" t="s">
        <v>88</v>
      </c>
      <c r="B172" s="14">
        <v>6.1</v>
      </c>
      <c r="C172" s="14">
        <v>6.1</v>
      </c>
      <c r="D172" s="14"/>
      <c r="E172" s="17"/>
    </row>
    <row r="173" spans="1:6" ht="15.6" x14ac:dyDescent="0.25">
      <c r="A173" s="31" t="s">
        <v>107</v>
      </c>
      <c r="B173" s="17">
        <f>B174</f>
        <v>3.4</v>
      </c>
      <c r="C173" s="17">
        <f t="shared" ref="C173" si="44">C174</f>
        <v>3.4</v>
      </c>
      <c r="D173" s="17"/>
      <c r="E173" s="17"/>
    </row>
    <row r="174" spans="1:6" x14ac:dyDescent="0.25">
      <c r="A174" s="29" t="s">
        <v>134</v>
      </c>
      <c r="B174" s="14">
        <v>3.4</v>
      </c>
      <c r="C174" s="14">
        <v>3.4</v>
      </c>
      <c r="D174" s="14"/>
      <c r="E174" s="17"/>
    </row>
    <row r="175" spans="1:6" ht="15.6" x14ac:dyDescent="0.25">
      <c r="A175" s="31" t="s">
        <v>139</v>
      </c>
      <c r="B175" s="14"/>
      <c r="C175" s="14"/>
      <c r="D175" s="17">
        <f t="shared" ref="D175" si="45">D176</f>
        <v>-0.6</v>
      </c>
      <c r="E175" s="17"/>
    </row>
    <row r="176" spans="1:6" x14ac:dyDescent="0.25">
      <c r="A176" s="29" t="s">
        <v>134</v>
      </c>
      <c r="B176" s="14"/>
      <c r="C176" s="14"/>
      <c r="D176" s="14">
        <v>-0.6</v>
      </c>
      <c r="E176" s="17"/>
    </row>
    <row r="177" spans="1:7" ht="15.6" x14ac:dyDescent="0.25">
      <c r="A177" s="31" t="s">
        <v>108</v>
      </c>
      <c r="B177" s="17">
        <f>B178</f>
        <v>0.5</v>
      </c>
      <c r="C177" s="17">
        <f t="shared" ref="C177" si="46">C178</f>
        <v>0.5</v>
      </c>
      <c r="D177" s="17"/>
      <c r="E177" s="17"/>
    </row>
    <row r="178" spans="1:7" x14ac:dyDescent="0.25">
      <c r="A178" s="29" t="s">
        <v>134</v>
      </c>
      <c r="B178" s="14">
        <v>0.5</v>
      </c>
      <c r="C178" s="14">
        <v>0.5</v>
      </c>
      <c r="D178" s="14"/>
      <c r="E178" s="17"/>
    </row>
    <row r="179" spans="1:7" ht="15.6" x14ac:dyDescent="0.3">
      <c r="A179" s="37" t="s">
        <v>52</v>
      </c>
      <c r="B179" s="17">
        <f>B49+B52+B54+B56+B58+B60+B62+B64+B66+B68+B70+B72+B74+B76+B78+B80+B82+B84+B86+B88+B90+B92+B94+B96+B98+B100+B102+B104+B106+B108+B110+B112+B115+B118+B120+B122+B124+B128+B130+B132+B134+B137+B140+B143+B147+B151+B154+B156+B158+B161+B163+B166+B169+B171+B173+B175+B177</f>
        <v>290.50000000000006</v>
      </c>
      <c r="C179" s="17">
        <f t="shared" ref="C179:E179" si="47">C49+C52+C54+C56+C58+C60+C62+C64+C66+C68+C70+C72+C74+C76+C78+C80+C82+C84+C86+C88+C90+C92+C94+C96+C98+C100+C102+C104+C106+C108+C110+C112+C115+C118+C120+C122+C124+C128+C130+C132+C134+C137+C140+C143+C147+C151+C154+C156+C158+C161+C163+C166+C169+C171+C173+C175+C177</f>
        <v>256.10000000000008</v>
      </c>
      <c r="D179" s="17">
        <f t="shared" si="47"/>
        <v>15.200000000000001</v>
      </c>
      <c r="E179" s="17">
        <f t="shared" si="47"/>
        <v>34.400000000000006</v>
      </c>
    </row>
    <row r="180" spans="1:7" x14ac:dyDescent="0.25">
      <c r="A180" s="26" t="s">
        <v>42</v>
      </c>
      <c r="B180" s="14">
        <f>B50+B53+B55+B57+B59+B61+B63+B65+B67+B69+B71+B73+B75+B77+B79+B81+B83+B85+B87+B89+B91+B93+B95+B97+B99+B101+B103+B105+B107+B109+B111+B113+B116+B119+B121+B125+B129+B133+B135+B138+B144+B148+B152+B159+B162+B170+B172+B174+B176+B178</f>
        <v>261.8</v>
      </c>
      <c r="C180" s="14">
        <f t="shared" ref="C180:E180" si="48">C50+C53+C55+C57+C59+C61+C63+C65+C67+C69+C71+C73+C75+C77+C79+C81+C83+C85+C87+C89+C91+C93+C95+C97+C99+C101+C103+C105+C107+C109+C111+C113+C116+C119+C121+C125+C129+C133+C135+C138+C144+C148+C152+C159+C162+C170+C172+C174+C176+C178</f>
        <v>229.20000000000005</v>
      </c>
      <c r="D180" s="14">
        <f t="shared" si="48"/>
        <v>-1.9</v>
      </c>
      <c r="E180" s="14">
        <f t="shared" si="48"/>
        <v>32.6</v>
      </c>
    </row>
    <row r="181" spans="1:7" x14ac:dyDescent="0.25">
      <c r="A181" s="26" t="s">
        <v>105</v>
      </c>
      <c r="B181" s="14">
        <f>B114+B117+B126+B136+B139+B141+B145+B149+B153+B155+B157+B160+B165+B168+B51</f>
        <v>6.5</v>
      </c>
      <c r="C181" s="14">
        <f t="shared" ref="C181:E181" si="49">C114+C117+C126+C136+C139+C141+C145+C149+C153+C155+C157+C160+C165+C168+C51</f>
        <v>6.3000000000000007</v>
      </c>
      <c r="D181" s="14">
        <f t="shared" si="49"/>
        <v>5.5000000000000009</v>
      </c>
      <c r="E181" s="14">
        <f t="shared" si="49"/>
        <v>0.2</v>
      </c>
    </row>
    <row r="182" spans="1:7" x14ac:dyDescent="0.25">
      <c r="A182" s="26" t="s">
        <v>111</v>
      </c>
      <c r="B182" s="14">
        <f>B127+B131+B146+B150</f>
        <v>7.6</v>
      </c>
      <c r="C182" s="14">
        <f t="shared" ref="C182:E182" si="50">C127+C131+C146+C150</f>
        <v>6</v>
      </c>
      <c r="D182" s="14">
        <f t="shared" si="50"/>
        <v>0.5</v>
      </c>
      <c r="E182" s="14">
        <f t="shared" si="50"/>
        <v>1.6</v>
      </c>
    </row>
    <row r="183" spans="1:7" ht="30" customHeight="1" x14ac:dyDescent="0.25">
      <c r="A183" s="68" t="s">
        <v>144</v>
      </c>
      <c r="B183" s="10">
        <f>B123+B142+B164+B167</f>
        <v>14.600000000000001</v>
      </c>
      <c r="C183" s="10">
        <f t="shared" ref="C183:D183" si="51">C123+C142+C164+C167</f>
        <v>14.600000000000001</v>
      </c>
      <c r="D183" s="10">
        <f t="shared" si="51"/>
        <v>11.1</v>
      </c>
      <c r="E183" s="10"/>
    </row>
    <row r="184" spans="1:7" ht="28.5" customHeight="1" x14ac:dyDescent="0.25">
      <c r="A184" s="54" t="s">
        <v>53</v>
      </c>
      <c r="B184" s="55"/>
      <c r="C184" s="55"/>
      <c r="D184" s="56"/>
      <c r="E184" s="55"/>
    </row>
    <row r="185" spans="1:7" ht="16.5" customHeight="1" x14ac:dyDescent="0.25">
      <c r="A185" s="100" t="s">
        <v>5</v>
      </c>
      <c r="B185" s="101">
        <f>B186</f>
        <v>260</v>
      </c>
      <c r="C185" s="101">
        <f>C186</f>
        <v>240</v>
      </c>
      <c r="D185" s="101"/>
      <c r="E185" s="101">
        <f t="shared" ref="E185" si="52">E186</f>
        <v>20</v>
      </c>
    </row>
    <row r="186" spans="1:7" ht="17.25" customHeight="1" x14ac:dyDescent="0.25">
      <c r="A186" s="112" t="s">
        <v>134</v>
      </c>
      <c r="B186" s="105">
        <v>260</v>
      </c>
      <c r="C186" s="105">
        <v>240</v>
      </c>
      <c r="D186" s="111"/>
      <c r="E186" s="105">
        <v>20</v>
      </c>
    </row>
    <row r="187" spans="1:7" ht="31.2" x14ac:dyDescent="0.3">
      <c r="A187" s="32" t="s">
        <v>122</v>
      </c>
      <c r="B187" s="41">
        <f>B189+B188</f>
        <v>-357.9</v>
      </c>
      <c r="C187" s="41">
        <f>C189+C188</f>
        <v>-357.9</v>
      </c>
      <c r="D187" s="41"/>
      <c r="E187" s="41"/>
      <c r="G187" s="26"/>
    </row>
    <row r="188" spans="1:7" x14ac:dyDescent="0.25">
      <c r="A188" s="33" t="s">
        <v>41</v>
      </c>
      <c r="B188" s="99">
        <v>-360</v>
      </c>
      <c r="C188" s="99">
        <v>-360</v>
      </c>
      <c r="D188" s="41"/>
      <c r="E188" s="41"/>
      <c r="G188" s="98"/>
    </row>
    <row r="189" spans="1:7" ht="15.75" customHeight="1" x14ac:dyDescent="0.25">
      <c r="A189" s="103" t="s">
        <v>81</v>
      </c>
      <c r="B189" s="14">
        <v>2.1</v>
      </c>
      <c r="C189" s="10">
        <v>2.1</v>
      </c>
      <c r="D189" s="16"/>
      <c r="E189" s="10"/>
    </row>
    <row r="190" spans="1:7" ht="15.75" customHeight="1" x14ac:dyDescent="0.25">
      <c r="A190" s="106" t="s">
        <v>133</v>
      </c>
      <c r="B190" s="52">
        <f>B191</f>
        <v>100</v>
      </c>
      <c r="C190" s="52">
        <f>C191</f>
        <v>100</v>
      </c>
      <c r="D190" s="107"/>
      <c r="E190" s="107"/>
    </row>
    <row r="191" spans="1:7" ht="15.75" customHeight="1" x14ac:dyDescent="0.25">
      <c r="A191" s="65" t="s">
        <v>134</v>
      </c>
      <c r="B191" s="59">
        <v>100</v>
      </c>
      <c r="C191" s="59">
        <v>100</v>
      </c>
      <c r="D191" s="109"/>
      <c r="E191" s="108"/>
      <c r="F191" s="53"/>
    </row>
    <row r="192" spans="1:7" ht="31.2" x14ac:dyDescent="0.25">
      <c r="A192" s="25" t="s">
        <v>95</v>
      </c>
      <c r="B192" s="17">
        <f>B193+B194</f>
        <v>1.4</v>
      </c>
      <c r="C192" s="17">
        <f t="shared" ref="C192:D192" si="53">C193+C194</f>
        <v>1.4</v>
      </c>
      <c r="D192" s="17">
        <f t="shared" si="53"/>
        <v>1.1000000000000001</v>
      </c>
      <c r="E192" s="14"/>
    </row>
    <row r="193" spans="1:5" x14ac:dyDescent="0.25">
      <c r="A193" s="26" t="s">
        <v>104</v>
      </c>
      <c r="B193" s="14">
        <v>0.2</v>
      </c>
      <c r="C193" s="14">
        <v>0.2</v>
      </c>
      <c r="D193" s="60">
        <v>0.2</v>
      </c>
      <c r="E193" s="14"/>
    </row>
    <row r="194" spans="1:5" ht="26.4" x14ac:dyDescent="0.25">
      <c r="A194" s="29" t="s">
        <v>117</v>
      </c>
      <c r="B194" s="14">
        <v>1.2</v>
      </c>
      <c r="C194" s="14">
        <v>1.2</v>
      </c>
      <c r="D194" s="60">
        <v>0.9</v>
      </c>
      <c r="E194" s="14"/>
    </row>
    <row r="195" spans="1:5" ht="15.6" x14ac:dyDescent="0.3">
      <c r="A195" s="38" t="s">
        <v>54</v>
      </c>
      <c r="B195" s="17">
        <f>B187+B192+B185+B190</f>
        <v>3.5</v>
      </c>
      <c r="C195" s="17">
        <f t="shared" ref="C195:E195" si="54">C187+C192+C185+C190</f>
        <v>-16.5</v>
      </c>
      <c r="D195" s="17">
        <f t="shared" si="54"/>
        <v>1.1000000000000001</v>
      </c>
      <c r="E195" s="17">
        <f t="shared" si="54"/>
        <v>20</v>
      </c>
    </row>
    <row r="196" spans="1:5" x14ac:dyDescent="0.25">
      <c r="A196" s="26" t="s">
        <v>119</v>
      </c>
      <c r="B196" s="14"/>
      <c r="C196" s="14">
        <f t="shared" ref="C196:E196" si="55">C188+C191+C186</f>
        <v>-20</v>
      </c>
      <c r="D196" s="14"/>
      <c r="E196" s="14">
        <f t="shared" si="55"/>
        <v>20</v>
      </c>
    </row>
    <row r="197" spans="1:5" x14ac:dyDescent="0.25">
      <c r="A197" s="26" t="s">
        <v>120</v>
      </c>
      <c r="B197" s="14">
        <f>B193</f>
        <v>0.2</v>
      </c>
      <c r="C197" s="14">
        <f t="shared" ref="C197:D197" si="56">C193</f>
        <v>0.2</v>
      </c>
      <c r="D197" s="14">
        <f t="shared" si="56"/>
        <v>0.2</v>
      </c>
      <c r="E197" s="14"/>
    </row>
    <row r="198" spans="1:5" x14ac:dyDescent="0.25">
      <c r="A198" s="26" t="s">
        <v>118</v>
      </c>
      <c r="B198" s="14">
        <f>B189</f>
        <v>2.1</v>
      </c>
      <c r="C198" s="14">
        <f>C189</f>
        <v>2.1</v>
      </c>
      <c r="D198" s="14"/>
      <c r="E198" s="14"/>
    </row>
    <row r="199" spans="1:5" ht="26.4" x14ac:dyDescent="0.25">
      <c r="A199" s="26" t="s">
        <v>117</v>
      </c>
      <c r="B199" s="10">
        <f>B194</f>
        <v>1.2</v>
      </c>
      <c r="C199" s="10">
        <f t="shared" ref="C199:D199" si="57">C194</f>
        <v>1.2</v>
      </c>
      <c r="D199" s="10">
        <f t="shared" si="57"/>
        <v>0.9</v>
      </c>
      <c r="E199" s="10"/>
    </row>
    <row r="200" spans="1:5" ht="21.75" customHeight="1" x14ac:dyDescent="0.3">
      <c r="A200" s="37" t="s">
        <v>87</v>
      </c>
      <c r="B200" s="52">
        <f>B10+B16+B22+B39+B46+B179+B195</f>
        <v>662.10000000000014</v>
      </c>
      <c r="C200" s="52">
        <f>C10+C16+C22+C39+C46+C179+C195</f>
        <v>299.90000000000009</v>
      </c>
      <c r="D200" s="52">
        <f>D10+D16+D22+D39+D46+D179+D195</f>
        <v>18.600000000000001</v>
      </c>
      <c r="E200" s="52">
        <f>E10+E16+E22+E39+E46+E179+E195</f>
        <v>362.20000000000005</v>
      </c>
    </row>
    <row r="201" spans="1:5" x14ac:dyDescent="0.25">
      <c r="A201" s="26" t="s">
        <v>41</v>
      </c>
      <c r="B201" s="59">
        <f>B23+B40+B47+B180+B11+B17+B196</f>
        <v>429.90000000000003</v>
      </c>
      <c r="C201" s="59">
        <f t="shared" ref="C201:E201" si="58">C23+C40+C47+C180+C11+C17+C196</f>
        <v>269.50000000000006</v>
      </c>
      <c r="D201" s="59">
        <f t="shared" si="58"/>
        <v>0.39999999999999991</v>
      </c>
      <c r="E201" s="59">
        <f t="shared" si="58"/>
        <v>160.4</v>
      </c>
    </row>
    <row r="202" spans="1:5" x14ac:dyDescent="0.25">
      <c r="A202" s="26" t="s">
        <v>105</v>
      </c>
      <c r="B202" s="59">
        <f>B181+B197</f>
        <v>6.7</v>
      </c>
      <c r="C202" s="59">
        <f t="shared" ref="C202:E202" si="59">C181+C197</f>
        <v>6.5000000000000009</v>
      </c>
      <c r="D202" s="59">
        <f t="shared" si="59"/>
        <v>5.7000000000000011</v>
      </c>
      <c r="E202" s="59">
        <f t="shared" si="59"/>
        <v>0.2</v>
      </c>
    </row>
    <row r="203" spans="1:5" ht="27" customHeight="1" x14ac:dyDescent="0.25">
      <c r="A203" s="33" t="s">
        <v>135</v>
      </c>
      <c r="B203" s="14">
        <f>B183+B194</f>
        <v>15.8</v>
      </c>
      <c r="C203" s="14">
        <f t="shared" ref="C203:D203" si="60">C183+C194</f>
        <v>15.8</v>
      </c>
      <c r="D203" s="14">
        <f t="shared" si="60"/>
        <v>12</v>
      </c>
      <c r="E203" s="14"/>
    </row>
    <row r="204" spans="1:5" ht="27.75" customHeight="1" x14ac:dyDescent="0.25">
      <c r="A204" s="65" t="s">
        <v>126</v>
      </c>
      <c r="B204" s="14">
        <f>B18</f>
        <v>200</v>
      </c>
      <c r="C204" s="14"/>
      <c r="D204" s="14"/>
      <c r="E204" s="14">
        <f t="shared" ref="E204" si="61">E18</f>
        <v>200</v>
      </c>
    </row>
    <row r="205" spans="1:5" ht="19.5" customHeight="1" x14ac:dyDescent="0.25">
      <c r="A205" s="33" t="s">
        <v>48</v>
      </c>
      <c r="B205" s="14">
        <f>B182</f>
        <v>7.6</v>
      </c>
      <c r="C205" s="14">
        <f t="shared" ref="C205:E205" si="62">C182</f>
        <v>6</v>
      </c>
      <c r="D205" s="14">
        <f t="shared" si="62"/>
        <v>0.5</v>
      </c>
      <c r="E205" s="14">
        <f t="shared" si="62"/>
        <v>1.6</v>
      </c>
    </row>
    <row r="206" spans="1:5" ht="19.5" customHeight="1" x14ac:dyDescent="0.25">
      <c r="A206" s="68" t="s">
        <v>137</v>
      </c>
      <c r="B206" s="14">
        <f>B198</f>
        <v>2.1</v>
      </c>
      <c r="C206" s="10">
        <f t="shared" ref="C206" si="63">C198</f>
        <v>2.1</v>
      </c>
      <c r="D206" s="10"/>
      <c r="E206" s="10"/>
    </row>
    <row r="207" spans="1:5" x14ac:dyDescent="0.25">
      <c r="A207" s="6"/>
      <c r="B207" s="6"/>
      <c r="C207" s="6"/>
      <c r="D207" s="18"/>
      <c r="E207" s="6"/>
    </row>
    <row r="208" spans="1:5" x14ac:dyDescent="0.25">
      <c r="A208" s="6"/>
      <c r="B208" s="6"/>
      <c r="C208" s="6"/>
      <c r="D208" s="18"/>
      <c r="E208" s="6"/>
    </row>
    <row r="209" spans="1:5" ht="18" customHeight="1" x14ac:dyDescent="0.25">
      <c r="A209" s="6"/>
      <c r="B209" s="6"/>
      <c r="C209" s="6"/>
      <c r="D209" s="18"/>
      <c r="E209" s="6"/>
    </row>
    <row r="210" spans="1:5" ht="30.75" customHeight="1" x14ac:dyDescent="0.25">
      <c r="A210" s="6"/>
      <c r="B210" s="6"/>
      <c r="C210" s="6"/>
      <c r="D210" s="18"/>
      <c r="E210" s="6"/>
    </row>
    <row r="211" spans="1:5" x14ac:dyDescent="0.25">
      <c r="A211" s="6"/>
      <c r="B211" s="6"/>
      <c r="C211" s="6"/>
      <c r="D211" s="18"/>
      <c r="E211" s="6"/>
    </row>
    <row r="212" spans="1:5" x14ac:dyDescent="0.25">
      <c r="A212" s="6"/>
      <c r="B212" s="6"/>
      <c r="C212" s="6"/>
      <c r="D212" s="18"/>
      <c r="E212" s="6"/>
    </row>
    <row r="213" spans="1:5" x14ac:dyDescent="0.25">
      <c r="A213" s="6"/>
      <c r="B213" s="6"/>
      <c r="C213" s="6"/>
      <c r="D213" s="18"/>
      <c r="E213" s="6"/>
    </row>
    <row r="214" spans="1:5" x14ac:dyDescent="0.25">
      <c r="A214" s="6"/>
      <c r="B214" s="6"/>
      <c r="C214" s="6"/>
      <c r="D214" s="18"/>
      <c r="E214" s="6"/>
    </row>
    <row r="215" spans="1:5" x14ac:dyDescent="0.25">
      <c r="A215" s="6"/>
      <c r="B215" s="6"/>
      <c r="C215" s="6"/>
      <c r="D215" s="18"/>
      <c r="E215" s="6"/>
    </row>
    <row r="216" spans="1:5" x14ac:dyDescent="0.25">
      <c r="A216" s="6"/>
      <c r="B216" s="6"/>
      <c r="C216" s="6"/>
      <c r="D216" s="18"/>
      <c r="E216" s="6"/>
    </row>
    <row r="217" spans="1:5" x14ac:dyDescent="0.25">
      <c r="A217" s="6"/>
      <c r="B217" s="6"/>
      <c r="C217" s="6"/>
      <c r="D217" s="18"/>
      <c r="E217" s="6"/>
    </row>
    <row r="218" spans="1:5" x14ac:dyDescent="0.25">
      <c r="A218" s="6"/>
      <c r="B218" s="6"/>
      <c r="C218" s="6"/>
      <c r="D218" s="18"/>
      <c r="E218" s="6"/>
    </row>
    <row r="219" spans="1:5" x14ac:dyDescent="0.25">
      <c r="A219" s="6"/>
      <c r="B219" s="6"/>
      <c r="C219" s="6"/>
      <c r="D219" s="18"/>
      <c r="E219" s="6"/>
    </row>
    <row r="220" spans="1:5" x14ac:dyDescent="0.25">
      <c r="A220" s="6"/>
      <c r="B220" s="6"/>
      <c r="C220" s="6"/>
      <c r="D220" s="18"/>
      <c r="E220" s="6"/>
    </row>
    <row r="221" spans="1:5" x14ac:dyDescent="0.25">
      <c r="A221" s="6"/>
      <c r="B221" s="6"/>
      <c r="C221" s="6"/>
      <c r="D221" s="18"/>
      <c r="E221" s="6"/>
    </row>
    <row r="222" spans="1:5" x14ac:dyDescent="0.25">
      <c r="A222" s="6"/>
      <c r="B222" s="6"/>
      <c r="C222" s="6"/>
      <c r="D222" s="18"/>
      <c r="E222" s="6"/>
    </row>
    <row r="223" spans="1:5" x14ac:dyDescent="0.25">
      <c r="A223" s="6"/>
      <c r="B223" s="6"/>
      <c r="C223" s="6"/>
      <c r="D223" s="18"/>
      <c r="E223" s="6"/>
    </row>
    <row r="224" spans="1:5" x14ac:dyDescent="0.25">
      <c r="A224" s="6"/>
      <c r="B224" s="6"/>
      <c r="C224" s="6"/>
      <c r="D224" s="18"/>
      <c r="E224" s="6"/>
    </row>
    <row r="225" spans="1:5" x14ac:dyDescent="0.25">
      <c r="A225" s="6"/>
      <c r="B225" s="6"/>
      <c r="C225" s="6"/>
      <c r="D225" s="18"/>
      <c r="E225" s="6"/>
    </row>
    <row r="226" spans="1:5" x14ac:dyDescent="0.25">
      <c r="A226" s="6"/>
      <c r="B226" s="6"/>
      <c r="C226" s="6"/>
      <c r="D226" s="18"/>
      <c r="E226" s="6"/>
    </row>
    <row r="227" spans="1:5" x14ac:dyDescent="0.25">
      <c r="A227" s="6"/>
      <c r="B227" s="6"/>
      <c r="C227" s="6"/>
      <c r="D227" s="18"/>
      <c r="E227" s="6"/>
    </row>
    <row r="228" spans="1:5" x14ac:dyDescent="0.25">
      <c r="A228" s="6"/>
      <c r="B228" s="6"/>
      <c r="C228" s="6"/>
      <c r="D228" s="18"/>
      <c r="E228" s="6"/>
    </row>
    <row r="229" spans="1:5" x14ac:dyDescent="0.25">
      <c r="A229" s="6"/>
      <c r="B229" s="6"/>
      <c r="C229" s="6"/>
      <c r="D229" s="18"/>
      <c r="E229" s="6"/>
    </row>
    <row r="230" spans="1:5" x14ac:dyDescent="0.25">
      <c r="A230" s="6"/>
      <c r="B230" s="6"/>
      <c r="C230" s="6"/>
      <c r="D230" s="18"/>
      <c r="E230" s="6"/>
    </row>
    <row r="231" spans="1:5" x14ac:dyDescent="0.25">
      <c r="A231" s="6"/>
      <c r="B231" s="6"/>
      <c r="C231" s="6"/>
      <c r="D231" s="18"/>
      <c r="E231" s="6"/>
    </row>
    <row r="232" spans="1:5" x14ac:dyDescent="0.25">
      <c r="A232" s="6"/>
      <c r="B232" s="6"/>
      <c r="C232" s="6"/>
      <c r="D232" s="18"/>
      <c r="E232" s="6"/>
    </row>
    <row r="233" spans="1:5" x14ac:dyDescent="0.25">
      <c r="A233" s="6"/>
      <c r="B233" s="6"/>
      <c r="C233" s="6"/>
      <c r="D233" s="18"/>
      <c r="E233" s="6"/>
    </row>
    <row r="234" spans="1:5" x14ac:dyDescent="0.25">
      <c r="A234" s="6"/>
      <c r="B234" s="6"/>
      <c r="C234" s="6"/>
      <c r="D234" s="18"/>
      <c r="E234" s="6"/>
    </row>
    <row r="235" spans="1:5" x14ac:dyDescent="0.25">
      <c r="A235" s="6"/>
      <c r="B235" s="6"/>
      <c r="C235" s="6"/>
      <c r="D235" s="18"/>
      <c r="E235" s="6"/>
    </row>
    <row r="236" spans="1:5" x14ac:dyDescent="0.25">
      <c r="A236" s="6"/>
      <c r="B236" s="6"/>
      <c r="C236" s="6"/>
      <c r="D236" s="18"/>
      <c r="E236" s="6"/>
    </row>
    <row r="237" spans="1:5" x14ac:dyDescent="0.25">
      <c r="A237" s="6"/>
      <c r="B237" s="6"/>
      <c r="C237" s="6"/>
      <c r="D237" s="18"/>
      <c r="E237" s="6"/>
    </row>
    <row r="238" spans="1:5" x14ac:dyDescent="0.25">
      <c r="A238" s="6"/>
      <c r="B238" s="6"/>
      <c r="C238" s="6"/>
      <c r="D238" s="18"/>
      <c r="E238" s="6"/>
    </row>
    <row r="239" spans="1:5" x14ac:dyDescent="0.25">
      <c r="A239" s="6"/>
      <c r="B239" s="6"/>
      <c r="C239" s="6"/>
      <c r="D239" s="18"/>
      <c r="E239" s="6"/>
    </row>
    <row r="240" spans="1:5" x14ac:dyDescent="0.25">
      <c r="A240" s="6"/>
      <c r="B240" s="6"/>
      <c r="C240" s="6"/>
      <c r="D240" s="18"/>
      <c r="E240" s="6"/>
    </row>
    <row r="241" spans="1:5" x14ac:dyDescent="0.25">
      <c r="A241" s="6"/>
      <c r="B241" s="6"/>
      <c r="C241" s="6"/>
      <c r="D241" s="18"/>
      <c r="E241" s="6"/>
    </row>
    <row r="242" spans="1:5" x14ac:dyDescent="0.25">
      <c r="A242" s="6"/>
      <c r="B242" s="6"/>
      <c r="C242" s="6"/>
      <c r="D242" s="18"/>
      <c r="E242" s="6"/>
    </row>
    <row r="243" spans="1:5" x14ac:dyDescent="0.25">
      <c r="A243" s="6"/>
      <c r="B243" s="6"/>
      <c r="C243" s="6"/>
      <c r="D243" s="18"/>
      <c r="E243" s="6"/>
    </row>
    <row r="244" spans="1:5" x14ac:dyDescent="0.25">
      <c r="A244" s="6"/>
      <c r="B244" s="6"/>
      <c r="C244" s="6"/>
      <c r="D244" s="18"/>
      <c r="E244" s="6"/>
    </row>
    <row r="245" spans="1:5" x14ac:dyDescent="0.25">
      <c r="A245" s="6"/>
      <c r="B245" s="6"/>
      <c r="C245" s="6"/>
      <c r="D245" s="18"/>
      <c r="E245" s="6"/>
    </row>
    <row r="246" spans="1:5" x14ac:dyDescent="0.25">
      <c r="A246" s="6"/>
      <c r="B246" s="6"/>
      <c r="C246" s="6"/>
      <c r="D246" s="18"/>
      <c r="E246" s="6"/>
    </row>
    <row r="247" spans="1:5" x14ac:dyDescent="0.25">
      <c r="A247" s="6"/>
      <c r="B247" s="6"/>
      <c r="C247" s="6"/>
      <c r="D247" s="18"/>
      <c r="E247" s="6"/>
    </row>
    <row r="248" spans="1:5" x14ac:dyDescent="0.25">
      <c r="A248" s="6"/>
      <c r="B248" s="6"/>
      <c r="C248" s="6"/>
      <c r="D248" s="18"/>
      <c r="E248" s="6"/>
    </row>
    <row r="249" spans="1:5" x14ac:dyDescent="0.25">
      <c r="A249" s="6"/>
      <c r="B249" s="6"/>
      <c r="C249" s="6"/>
      <c r="D249" s="18"/>
      <c r="E249" s="6"/>
    </row>
    <row r="250" spans="1:5" x14ac:dyDescent="0.25">
      <c r="A250" s="6"/>
      <c r="B250" s="6"/>
      <c r="C250" s="6"/>
      <c r="D250" s="18"/>
      <c r="E250" s="6"/>
    </row>
    <row r="251" spans="1:5" x14ac:dyDescent="0.25">
      <c r="A251" s="6"/>
      <c r="B251" s="6"/>
      <c r="C251" s="6"/>
      <c r="D251" s="18"/>
      <c r="E251" s="6"/>
    </row>
    <row r="252" spans="1:5" x14ac:dyDescent="0.25">
      <c r="A252" s="6"/>
      <c r="B252" s="6"/>
      <c r="C252" s="6"/>
      <c r="D252" s="18"/>
      <c r="E252" s="6"/>
    </row>
    <row r="253" spans="1:5" x14ac:dyDescent="0.25">
      <c r="A253" s="6"/>
      <c r="B253" s="6"/>
      <c r="C253" s="6"/>
      <c r="D253" s="18"/>
      <c r="E253" s="6"/>
    </row>
    <row r="254" spans="1:5" x14ac:dyDescent="0.25">
      <c r="A254" s="6"/>
      <c r="B254" s="6"/>
      <c r="C254" s="6"/>
      <c r="D254" s="18"/>
      <c r="E254" s="6"/>
    </row>
    <row r="255" spans="1:5" x14ac:dyDescent="0.25">
      <c r="A255" s="6"/>
      <c r="B255" s="6"/>
      <c r="C255" s="6"/>
      <c r="D255" s="18"/>
      <c r="E255" s="6"/>
    </row>
    <row r="256" spans="1:5" x14ac:dyDescent="0.25">
      <c r="A256" s="6"/>
      <c r="B256" s="6"/>
      <c r="C256" s="6"/>
      <c r="D256" s="18"/>
      <c r="E256" s="6"/>
    </row>
    <row r="257" spans="1:5" x14ac:dyDescent="0.25">
      <c r="A257" s="6"/>
      <c r="B257" s="6"/>
      <c r="C257" s="6"/>
      <c r="D257" s="18"/>
      <c r="E257" s="6"/>
    </row>
    <row r="258" spans="1:5" x14ac:dyDescent="0.25">
      <c r="A258" s="6"/>
      <c r="B258" s="6"/>
      <c r="C258" s="6"/>
      <c r="D258" s="18"/>
      <c r="E258" s="6"/>
    </row>
    <row r="259" spans="1:5" x14ac:dyDescent="0.25">
      <c r="A259" s="6"/>
      <c r="B259" s="6"/>
      <c r="C259" s="6"/>
      <c r="D259" s="18"/>
      <c r="E259" s="6"/>
    </row>
    <row r="260" spans="1:5" x14ac:dyDescent="0.25">
      <c r="A260" s="6"/>
      <c r="B260" s="6"/>
      <c r="C260" s="6"/>
      <c r="D260" s="18"/>
      <c r="E260" s="6"/>
    </row>
    <row r="261" spans="1:5" x14ac:dyDescent="0.25">
      <c r="A261" s="6"/>
      <c r="B261" s="6"/>
      <c r="C261" s="6"/>
      <c r="D261" s="18"/>
      <c r="E261" s="6"/>
    </row>
    <row r="262" spans="1:5" x14ac:dyDescent="0.25">
      <c r="A262" s="6"/>
      <c r="B262" s="6"/>
      <c r="C262" s="6"/>
      <c r="D262" s="18"/>
      <c r="E262" s="6"/>
    </row>
    <row r="263" spans="1:5" x14ac:dyDescent="0.25">
      <c r="A263" s="6"/>
      <c r="B263" s="6"/>
      <c r="C263" s="6"/>
      <c r="D263" s="18"/>
      <c r="E263" s="6"/>
    </row>
    <row r="264" spans="1:5" x14ac:dyDescent="0.25">
      <c r="A264" s="6"/>
      <c r="B264" s="6"/>
      <c r="C264" s="6"/>
      <c r="D264" s="18"/>
      <c r="E264" s="6"/>
    </row>
    <row r="265" spans="1:5" x14ac:dyDescent="0.25">
      <c r="A265" s="6"/>
      <c r="B265" s="6"/>
      <c r="C265" s="6"/>
      <c r="D265" s="18"/>
      <c r="E265" s="6"/>
    </row>
    <row r="266" spans="1:5" x14ac:dyDescent="0.25">
      <c r="A266" s="6"/>
      <c r="B266" s="6"/>
      <c r="C266" s="6"/>
      <c r="D266" s="18"/>
      <c r="E266" s="6"/>
    </row>
    <row r="267" spans="1:5" x14ac:dyDescent="0.25">
      <c r="A267" s="6"/>
      <c r="B267" s="6"/>
      <c r="C267" s="6"/>
      <c r="D267" s="18"/>
      <c r="E267" s="6"/>
    </row>
    <row r="268" spans="1:5" x14ac:dyDescent="0.25">
      <c r="A268" s="6"/>
      <c r="B268" s="6"/>
      <c r="C268" s="6"/>
      <c r="D268" s="18"/>
      <c r="E268" s="6"/>
    </row>
    <row r="269" spans="1:5" x14ac:dyDescent="0.25">
      <c r="A269" s="6"/>
      <c r="B269" s="6"/>
      <c r="C269" s="6"/>
      <c r="D269" s="18"/>
      <c r="E269" s="6"/>
    </row>
    <row r="270" spans="1:5" x14ac:dyDescent="0.25">
      <c r="A270" s="6"/>
      <c r="B270" s="6"/>
      <c r="C270" s="6"/>
      <c r="D270" s="18"/>
      <c r="E270" s="6"/>
    </row>
    <row r="271" spans="1:5" x14ac:dyDescent="0.25">
      <c r="A271" s="6"/>
      <c r="B271" s="6"/>
      <c r="C271" s="6"/>
      <c r="D271" s="18"/>
      <c r="E271" s="6"/>
    </row>
    <row r="272" spans="1:5" x14ac:dyDescent="0.25">
      <c r="A272" s="6"/>
      <c r="B272" s="6"/>
      <c r="C272" s="6"/>
      <c r="D272" s="18"/>
      <c r="E272" s="6"/>
    </row>
    <row r="273" spans="1:5" x14ac:dyDescent="0.25">
      <c r="A273" s="6"/>
      <c r="B273" s="6"/>
      <c r="C273" s="6"/>
      <c r="D273" s="18"/>
      <c r="E273" s="6"/>
    </row>
    <row r="274" spans="1:5" x14ac:dyDescent="0.25">
      <c r="A274" s="6"/>
      <c r="B274" s="6"/>
      <c r="C274" s="6"/>
      <c r="D274" s="18"/>
      <c r="E274" s="6"/>
    </row>
    <row r="275" spans="1:5" x14ac:dyDescent="0.25">
      <c r="A275" s="6"/>
      <c r="B275" s="6"/>
      <c r="C275" s="6"/>
      <c r="D275" s="18"/>
      <c r="E275" s="6"/>
    </row>
    <row r="276" spans="1:5" x14ac:dyDescent="0.25">
      <c r="A276" s="6"/>
      <c r="B276" s="6"/>
      <c r="C276" s="6"/>
      <c r="D276" s="18"/>
      <c r="E276" s="6"/>
    </row>
    <row r="277" spans="1:5" x14ac:dyDescent="0.25">
      <c r="A277" s="6"/>
      <c r="B277" s="6"/>
      <c r="C277" s="6"/>
      <c r="D277" s="18"/>
      <c r="E277" s="6"/>
    </row>
    <row r="278" spans="1:5" x14ac:dyDescent="0.25">
      <c r="A278" s="6"/>
      <c r="B278" s="6"/>
      <c r="C278" s="6"/>
      <c r="D278" s="18"/>
      <c r="E278" s="6"/>
    </row>
    <row r="279" spans="1:5" x14ac:dyDescent="0.25">
      <c r="A279" s="6"/>
      <c r="B279" s="6"/>
      <c r="C279" s="6"/>
      <c r="D279" s="18"/>
      <c r="E279" s="6"/>
    </row>
    <row r="280" spans="1:5" x14ac:dyDescent="0.25">
      <c r="A280" s="6"/>
      <c r="B280" s="6"/>
      <c r="C280" s="6"/>
      <c r="D280" s="18"/>
      <c r="E280" s="6"/>
    </row>
    <row r="281" spans="1:5" x14ac:dyDescent="0.25">
      <c r="A281" s="6"/>
      <c r="B281" s="6"/>
      <c r="C281" s="6"/>
      <c r="D281" s="18"/>
      <c r="E281" s="6"/>
    </row>
    <row r="282" spans="1:5" x14ac:dyDescent="0.25">
      <c r="A282" s="6"/>
      <c r="B282" s="6"/>
      <c r="C282" s="6"/>
      <c r="D282" s="18"/>
      <c r="E282" s="6"/>
    </row>
    <row r="283" spans="1:5" x14ac:dyDescent="0.25">
      <c r="A283" s="6"/>
      <c r="B283" s="6"/>
      <c r="C283" s="6"/>
      <c r="D283" s="18"/>
      <c r="E283" s="6"/>
    </row>
    <row r="284" spans="1:5" x14ac:dyDescent="0.25">
      <c r="A284" s="6"/>
      <c r="B284" s="6"/>
      <c r="C284" s="6"/>
      <c r="D284" s="18"/>
      <c r="E284" s="6"/>
    </row>
    <row r="285" spans="1:5" x14ac:dyDescent="0.25">
      <c r="A285" s="6"/>
      <c r="B285" s="6"/>
      <c r="C285" s="6"/>
      <c r="D285" s="18"/>
      <c r="E285" s="6"/>
    </row>
    <row r="286" spans="1:5" x14ac:dyDescent="0.25">
      <c r="A286" s="6"/>
      <c r="B286" s="6"/>
      <c r="C286" s="6"/>
      <c r="D286" s="18"/>
      <c r="E286" s="6"/>
    </row>
    <row r="287" spans="1:5" x14ac:dyDescent="0.25">
      <c r="A287" s="6"/>
      <c r="B287" s="6"/>
      <c r="C287" s="6"/>
      <c r="D287" s="18"/>
      <c r="E287" s="6"/>
    </row>
    <row r="288" spans="1:5" x14ac:dyDescent="0.25">
      <c r="A288" s="6"/>
      <c r="B288" s="6"/>
      <c r="C288" s="6"/>
      <c r="D288" s="18"/>
      <c r="E288" s="6"/>
    </row>
    <row r="289" spans="1:5" x14ac:dyDescent="0.25">
      <c r="A289" s="6"/>
      <c r="B289" s="6"/>
      <c r="C289" s="6"/>
      <c r="D289" s="18"/>
      <c r="E289" s="6"/>
    </row>
    <row r="290" spans="1:5" x14ac:dyDescent="0.25">
      <c r="A290" s="6"/>
      <c r="B290" s="6"/>
      <c r="C290" s="6"/>
      <c r="D290" s="18"/>
      <c r="E290" s="6"/>
    </row>
    <row r="291" spans="1:5" x14ac:dyDescent="0.25">
      <c r="A291" s="6"/>
      <c r="B291" s="6"/>
      <c r="C291" s="6"/>
      <c r="D291" s="18"/>
      <c r="E291" s="6"/>
    </row>
    <row r="292" spans="1:5" x14ac:dyDescent="0.25">
      <c r="A292" s="6"/>
      <c r="B292" s="6"/>
      <c r="C292" s="6"/>
      <c r="D292" s="18"/>
      <c r="E292" s="6"/>
    </row>
    <row r="293" spans="1:5" x14ac:dyDescent="0.25">
      <c r="A293" s="6"/>
      <c r="B293" s="6"/>
      <c r="C293" s="6"/>
      <c r="D293" s="18"/>
      <c r="E293" s="6"/>
    </row>
    <row r="294" spans="1:5" x14ac:dyDescent="0.25">
      <c r="A294" s="6"/>
      <c r="B294" s="6"/>
      <c r="C294" s="6"/>
      <c r="D294" s="18"/>
      <c r="E294" s="6"/>
    </row>
    <row r="295" spans="1:5" x14ac:dyDescent="0.25">
      <c r="A295" s="6"/>
      <c r="B295" s="6"/>
      <c r="C295" s="6"/>
      <c r="D295" s="18"/>
      <c r="E295" s="6"/>
    </row>
    <row r="296" spans="1:5" x14ac:dyDescent="0.25">
      <c r="A296" s="6"/>
      <c r="B296" s="6"/>
      <c r="C296" s="6"/>
      <c r="D296" s="18"/>
      <c r="E296" s="6"/>
    </row>
    <row r="297" spans="1:5" x14ac:dyDescent="0.25">
      <c r="A297" s="6"/>
      <c r="B297" s="6"/>
      <c r="C297" s="6"/>
      <c r="D297" s="18"/>
      <c r="E297" s="6"/>
    </row>
    <row r="298" spans="1:5" x14ac:dyDescent="0.25">
      <c r="A298" s="6"/>
      <c r="B298" s="6"/>
      <c r="C298" s="6"/>
      <c r="D298" s="18"/>
      <c r="E298" s="6"/>
    </row>
    <row r="299" spans="1:5" x14ac:dyDescent="0.25">
      <c r="A299" s="6"/>
      <c r="B299" s="6"/>
      <c r="C299" s="6"/>
      <c r="D299" s="18"/>
      <c r="E299" s="6"/>
    </row>
    <row r="300" spans="1:5" x14ac:dyDescent="0.25">
      <c r="A300" s="6"/>
      <c r="B300" s="6"/>
      <c r="C300" s="6"/>
      <c r="D300" s="18"/>
      <c r="E300" s="6"/>
    </row>
    <row r="301" spans="1:5" x14ac:dyDescent="0.25">
      <c r="A301" s="6"/>
      <c r="B301" s="6"/>
      <c r="C301" s="6"/>
      <c r="D301" s="18"/>
      <c r="E301" s="6"/>
    </row>
    <row r="302" spans="1:5" x14ac:dyDescent="0.25">
      <c r="A302" s="6"/>
      <c r="B302" s="6"/>
      <c r="C302" s="6"/>
      <c r="D302" s="18"/>
      <c r="E302" s="6"/>
    </row>
  </sheetData>
  <mergeCells count="10">
    <mergeCell ref="A48:E48"/>
    <mergeCell ref="A24:E24"/>
    <mergeCell ref="A19:E19"/>
    <mergeCell ref="A2:E2"/>
    <mergeCell ref="A4:A6"/>
    <mergeCell ref="B4:B6"/>
    <mergeCell ref="C4:E4"/>
    <mergeCell ref="C5:D5"/>
    <mergeCell ref="A7:E7"/>
    <mergeCell ref="A12:E12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differentFirst="1" alignWithMargins="0">
    <oddHeader>&amp;C&amp;P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F6" sqref="F6"/>
    </sheetView>
  </sheetViews>
  <sheetFormatPr defaultRowHeight="13.2" x14ac:dyDescent="0.25"/>
  <cols>
    <col min="1" max="1" width="29.44140625" customWidth="1"/>
    <col min="2" max="2" width="13.6640625" customWidth="1"/>
    <col min="3" max="3" width="13.44140625" customWidth="1"/>
    <col min="4" max="4" width="14" customWidth="1"/>
  </cols>
  <sheetData>
    <row r="1" spans="1:4" ht="99" customHeight="1" x14ac:dyDescent="0.25">
      <c r="A1" s="71"/>
      <c r="B1" s="71"/>
      <c r="C1" s="71"/>
      <c r="D1" s="71"/>
    </row>
    <row r="2" spans="1:4" ht="67.5" customHeight="1" x14ac:dyDescent="0.25">
      <c r="A2" s="124" t="s">
        <v>96</v>
      </c>
      <c r="B2" s="124"/>
      <c r="C2" s="124"/>
      <c r="D2" s="124"/>
    </row>
    <row r="3" spans="1:4" ht="21.75" customHeight="1" x14ac:dyDescent="0.25">
      <c r="A3" s="71"/>
      <c r="B3" s="71"/>
      <c r="C3" s="71"/>
      <c r="D3" s="71"/>
    </row>
    <row r="4" spans="1:4" x14ac:dyDescent="0.25">
      <c r="A4" s="71"/>
      <c r="B4" s="71"/>
      <c r="C4" s="71"/>
      <c r="D4" s="71"/>
    </row>
    <row r="5" spans="1:4" x14ac:dyDescent="0.25">
      <c r="A5" s="72"/>
      <c r="B5" s="73"/>
      <c r="C5" s="74" t="s">
        <v>147</v>
      </c>
      <c r="D5" s="88"/>
    </row>
    <row r="6" spans="1:4" ht="63" customHeight="1" x14ac:dyDescent="0.25">
      <c r="A6" s="137" t="s">
        <v>97</v>
      </c>
      <c r="B6" s="75" t="s">
        <v>98</v>
      </c>
      <c r="C6" s="139" t="s">
        <v>99</v>
      </c>
      <c r="D6" s="89" t="s">
        <v>100</v>
      </c>
    </row>
    <row r="7" spans="1:4" ht="9.75" customHeight="1" x14ac:dyDescent="0.25">
      <c r="A7" s="138"/>
      <c r="B7" s="76"/>
      <c r="C7" s="140"/>
      <c r="D7" s="76"/>
    </row>
    <row r="8" spans="1:4" ht="15.6" x14ac:dyDescent="0.25">
      <c r="A8" s="77" t="s">
        <v>64</v>
      </c>
      <c r="B8" s="78">
        <v>2.6</v>
      </c>
      <c r="C8" s="86">
        <v>0.7</v>
      </c>
      <c r="D8" s="87">
        <v>1.9</v>
      </c>
    </row>
    <row r="9" spans="1:4" ht="15.6" x14ac:dyDescent="0.25">
      <c r="A9" s="1" t="s">
        <v>74</v>
      </c>
      <c r="B9" s="78">
        <v>1.9</v>
      </c>
      <c r="C9" s="79">
        <v>0.4</v>
      </c>
      <c r="D9" s="80">
        <v>1.5</v>
      </c>
    </row>
    <row r="10" spans="1:4" ht="15.6" x14ac:dyDescent="0.25">
      <c r="A10" s="1" t="s">
        <v>51</v>
      </c>
      <c r="B10" s="78">
        <v>3.1</v>
      </c>
      <c r="C10" s="86">
        <v>0.4</v>
      </c>
      <c r="D10" s="87">
        <v>2.7</v>
      </c>
    </row>
    <row r="11" spans="1:4" ht="15.6" x14ac:dyDescent="0.25">
      <c r="A11" s="23" t="s">
        <v>102</v>
      </c>
      <c r="B11" s="81">
        <f>B8+B9+B10</f>
        <v>7.6</v>
      </c>
      <c r="C11" s="81">
        <f t="shared" ref="C11:D11" si="0">C8+C9+C10</f>
        <v>1.5</v>
      </c>
      <c r="D11" s="81">
        <f t="shared" si="0"/>
        <v>6.1</v>
      </c>
    </row>
  </sheetData>
  <mergeCells count="3">
    <mergeCell ref="A6:A7"/>
    <mergeCell ref="C6:C7"/>
    <mergeCell ref="A2:D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1 priedas</vt:lpstr>
      <vt:lpstr>2 priedas</vt:lpstr>
      <vt:lpstr>3 priedas</vt:lpstr>
      <vt:lpstr>'2 priedas'!Print_Titles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Petruitytė</cp:lastModifiedBy>
  <cp:lastPrinted>2016-09-12T07:07:30Z</cp:lastPrinted>
  <dcterms:created xsi:type="dcterms:W3CDTF">2005-12-13T07:19:10Z</dcterms:created>
  <dcterms:modified xsi:type="dcterms:W3CDTF">2016-09-12T07:07:50Z</dcterms:modified>
</cp:coreProperties>
</file>