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16-2018\2016-08\"/>
    </mc:Choice>
  </mc:AlternateContent>
  <bookViews>
    <workbookView xWindow="0" yWindow="0" windowWidth="23040" windowHeight="8796"/>
  </bookViews>
  <sheets>
    <sheet name="15" sheetId="17" r:id="rId1"/>
    <sheet name="Priemoniu vykdytoju kodai" sheetId="3" r:id="rId2"/>
  </sheets>
  <calcPr calcId="152511"/>
</workbook>
</file>

<file path=xl/calcChain.xml><?xml version="1.0" encoding="utf-8"?>
<calcChain xmlns="http://schemas.openxmlformats.org/spreadsheetml/2006/main">
  <c r="H112" i="17" l="1"/>
  <c r="H118" i="17" s="1"/>
  <c r="K97" i="17"/>
  <c r="M93" i="17"/>
  <c r="L93" i="17"/>
  <c r="K93" i="17"/>
  <c r="J93" i="17"/>
  <c r="I93" i="17"/>
  <c r="H93" i="17"/>
  <c r="K85" i="17"/>
  <c r="K82" i="17"/>
  <c r="M75" i="17"/>
  <c r="L75" i="17"/>
  <c r="K75" i="17"/>
  <c r="K70" i="17"/>
  <c r="M59" i="17"/>
  <c r="L59" i="17"/>
  <c r="K59" i="17"/>
  <c r="I59" i="17"/>
  <c r="H59" i="17"/>
  <c r="L56" i="17"/>
  <c r="K56" i="17"/>
  <c r="I56" i="17"/>
  <c r="H56" i="17"/>
  <c r="M51" i="17"/>
  <c r="L51" i="17"/>
  <c r="K51" i="17"/>
  <c r="I51" i="17"/>
  <c r="H51" i="17"/>
  <c r="M49" i="17"/>
  <c r="L49" i="17"/>
  <c r="K49" i="17"/>
  <c r="I49" i="17"/>
  <c r="H49" i="17"/>
  <c r="K46" i="17"/>
  <c r="M45" i="17"/>
  <c r="M46" i="17" s="1"/>
  <c r="L45" i="17"/>
  <c r="L46" i="17" s="1"/>
  <c r="K45" i="17"/>
  <c r="I45" i="17"/>
  <c r="I46" i="17" s="1"/>
  <c r="H45" i="17"/>
  <c r="H46" i="17" s="1"/>
  <c r="K37" i="17"/>
  <c r="K35" i="17"/>
  <c r="K33" i="17"/>
  <c r="M27" i="17"/>
  <c r="L27" i="17"/>
  <c r="K27" i="17"/>
  <c r="I27" i="17"/>
  <c r="H27" i="17"/>
  <c r="L25" i="17"/>
  <c r="K25" i="17"/>
  <c r="I25" i="17"/>
  <c r="H25" i="17"/>
  <c r="M23" i="17"/>
  <c r="L23" i="17"/>
  <c r="K23" i="17"/>
  <c r="I23" i="17"/>
  <c r="K21" i="17"/>
  <c r="K18" i="17"/>
  <c r="M15" i="17"/>
  <c r="L15" i="17"/>
  <c r="K15" i="17"/>
  <c r="I15" i="17"/>
  <c r="H15" i="17"/>
  <c r="K12" i="17"/>
</calcChain>
</file>

<file path=xl/sharedStrings.xml><?xml version="1.0" encoding="utf-8"?>
<sst xmlns="http://schemas.openxmlformats.org/spreadsheetml/2006/main" count="403" uniqueCount="155">
  <si>
    <t>Programos tikslo kodas</t>
  </si>
  <si>
    <t>Uždavinio kodas</t>
  </si>
  <si>
    <t>Priemonės kodas</t>
  </si>
  <si>
    <t>Pavadinimas</t>
  </si>
  <si>
    <t>Asignavimų valdytojo kodas</t>
  </si>
  <si>
    <t>Priemonės vykdytojo kodas</t>
  </si>
  <si>
    <t>Finansavimo šaltinis</t>
  </si>
  <si>
    <t>Iš viso</t>
  </si>
  <si>
    <t>Išlaidoms</t>
  </si>
  <si>
    <t>Turtui įsigyti ir finansiniams įsipareigojimams vykdyti</t>
  </si>
  <si>
    <t>planas</t>
  </si>
  <si>
    <t>Iš jų darbo užmokesčiui</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</si>
  <si>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</si>
  <si>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</si>
  <si>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</si>
  <si>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</si>
  <si>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</si>
  <si>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</si>
  <si>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</si>
  <si>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</si>
  <si>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</si>
  <si>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</si>
  <si>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</si>
  <si>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</si>
  <si>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</si>
  <si>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</si>
  <si>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</si>
  <si>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Architektūros ir urbanistikos skyrius</t>
  </si>
  <si>
    <t>Centralizuotas vidaus audito skyrius</t>
  </si>
  <si>
    <t>Civilinės saugos skyrius</t>
  </si>
  <si>
    <t>Ekonomikos ir turto valdymo skyrius</t>
  </si>
  <si>
    <t>Finansų ir biudžeto skyrius</t>
  </si>
  <si>
    <t>Buhalterinės apskaitos skyrius</t>
  </si>
  <si>
    <t>Informacinės visuomenės plėtros skyrius</t>
  </si>
  <si>
    <t>Investicijų skyrius</t>
  </si>
  <si>
    <t>Miesto ūkio skyrius</t>
  </si>
  <si>
    <t>Personalo skyrius</t>
  </si>
  <si>
    <t>Ryšių su visuomene skyrius</t>
  </si>
  <si>
    <t>Statybos ir statinių priežiūros skyrius</t>
  </si>
  <si>
    <t>Teisės skyrius</t>
  </si>
  <si>
    <t>Ūkio ir eksploatavimo skyrius</t>
  </si>
  <si>
    <t>Viešosios tvarkos ir kontrolės skyrius</t>
  </si>
  <si>
    <t>Viešųjų pirkimų skyrius</t>
  </si>
  <si>
    <t>Civilinės metrikacijos skyrius</t>
  </si>
  <si>
    <t>Ekologijos skyrius</t>
  </si>
  <si>
    <t>Kanceliarija</t>
  </si>
  <si>
    <t>Kultūros ir meno skyrius</t>
  </si>
  <si>
    <t>Kultūros paveldo skyrius</t>
  </si>
  <si>
    <t>Socialinės paramos skyrius</t>
  </si>
  <si>
    <t>Sveikatos skyrius</t>
  </si>
  <si>
    <t>Švietimo skyrius</t>
  </si>
  <si>
    <t>Užsienio ryšių skyrius</t>
  </si>
  <si>
    <t>Vaiko teisių apsaugos skyrius</t>
  </si>
  <si>
    <t>Vyriausiasis jaunimo reikalų specialistas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</si>
  <si>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</si>
  <si>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</si>
  <si>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</si>
  <si>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</si>
  <si>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</si>
  <si>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</si>
  <si>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</si>
  <si>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t>
  </si>
  <si>
    <t>05</t>
  </si>
  <si>
    <t>06</t>
  </si>
  <si>
    <t>07</t>
  </si>
  <si>
    <t>08</t>
  </si>
  <si>
    <t>09</t>
  </si>
  <si>
    <t>288724610</t>
  </si>
  <si>
    <t>23</t>
  </si>
  <si>
    <t>SB(VB)</t>
  </si>
  <si>
    <t>1</t>
  </si>
  <si>
    <t>2016 metai</t>
  </si>
  <si>
    <t>2017 metai</t>
  </si>
  <si>
    <r>
      <t xml:space="preserve">Savivaldybės biudžeto lėšos </t>
    </r>
    <r>
      <rPr>
        <b/>
        <sz val="9"/>
        <rFont val="Times New Roman"/>
        <family val="1"/>
      </rPr>
      <t>SB</t>
    </r>
  </si>
  <si>
    <r>
      <t xml:space="preserve">Valstybės biudžeto specialiosios tikslinės dotacijos lėšos </t>
    </r>
    <r>
      <rPr>
        <b/>
        <sz val="9"/>
        <rFont val="Times New Roman"/>
        <family val="1"/>
      </rPr>
      <t>SB(VB)</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</si>
  <si>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</si>
  <si>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</si>
  <si>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</si>
  <si>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VB</t>
  </si>
  <si>
    <t>Asignavimai biudžetiniams 2016 metams, tūkst. Eur</t>
  </si>
  <si>
    <t>2018 metai</t>
  </si>
  <si>
    <t>Sporto skyrius</t>
  </si>
  <si>
    <r>
      <t xml:space="preserve">Specialiosios programos lėšos </t>
    </r>
    <r>
      <rPr>
        <b/>
        <sz val="9"/>
        <rFont val="Times New Roman"/>
        <family val="1"/>
      </rPr>
      <t>SP</t>
    </r>
  </si>
  <si>
    <r>
      <t xml:space="preserve">Kelių priežiūros ir plėtros programos lėšos </t>
    </r>
    <r>
      <rPr>
        <b/>
        <sz val="9"/>
        <rFont val="Times New Roman"/>
        <family val="1"/>
      </rPr>
      <t>KPPP</t>
    </r>
  </si>
  <si>
    <t>4</t>
  </si>
  <si>
    <r>
      <t xml:space="preserve">Privatizavimo fondo lėšos </t>
    </r>
    <r>
      <rPr>
        <b/>
        <sz val="9"/>
        <rFont val="Times New Roman"/>
        <family val="1"/>
      </rPr>
      <t>PF</t>
    </r>
  </si>
  <si>
    <t>SP</t>
  </si>
  <si>
    <t>2017 metų išlaidų projektas, tūkst.Eurų</t>
  </si>
  <si>
    <t>SOCIALINĖS PARAMOS ĮGYVENDINIMO PROGRAMOS (15)</t>
  </si>
  <si>
    <t>2018 metų išlaidų projektas, tūkst.Eurų</t>
  </si>
  <si>
    <t>Įgyvendinti Lietuvos Respublikos įstatymų ir kitų norminių teisės aktų nustatytą socialinę politiką, teikiant piniginę socialinę paramą Panevėžio miesto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</si>
  <si>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</si>
  <si>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specialiosios tikslinės dotacijos savivaldybių biudžetams lėšų vienkartines paramos mirties atveju pašalpas</t>
  </si>
  <si>
    <t>suteikta piniginė socialinė parama asmenims</t>
  </si>
  <si>
    <t>Skirti ir mokėti iš savivaldybės biudžeto lėšų socialines pašalpas nepasiturinčioms šeimoms ir vieniems gyvenantiems asmenims</t>
  </si>
  <si>
    <t>suteikta piniginė ir nepiniginė socialinė parama asmenims</t>
  </si>
  <si>
    <t>Skirti ir mokėti iš valstybės biudžeto lėšų šalpos pensijas, šalpos našlaičių pensijas, slaugos ir priežiūros (pagalbos) tikslines kompensacijas, šalpos kompensacijas, mokėti šalpos pensijas už invalidų slaugą namuose ir socialines pensijas</t>
  </si>
  <si>
    <t>23  6</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</si>
  <si>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</si>
  <si>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vienkartines išmokas ginkluoto pasipriešinimo (rezistencijos) dalyviams - kariams savanoriams ir jiems laidoti</t>
  </si>
  <si>
    <t>Skirti ir mokėti iš valstybės biudžeto lėšų valstybės finansinę paramą užsienyje mirusių (žuvusių) Lietuvos Respublikos piliečių palaikų parvežimui</t>
  </si>
  <si>
    <t>Skirti ir mokėti iš valstybės biudžeto lėšų išmokas už komunalines paslaugas neįgaliesiems, auginantiems vaikus</t>
  </si>
  <si>
    <t>Skirti ir mokėti iš savivaldybės biudžeto lėšų pagalbos pinigus šeimoms, globojančioms nesusietus giminystės ryšiais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</si>
  <si>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</si>
  <si>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</si>
  <si>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šaltam ir karštam  vandeniui </t>
  </si>
  <si>
    <t>6480</t>
  </si>
  <si>
    <t>Skirti ir mokėti kompensacijas už išlaidas būstui nepriklausomybės gynėjams, nukentėjusiems nuo 1991 m. sausio 11-13 d. ir po to vykdytos SSRS agresijos, bei jų šeimos nariams</t>
  </si>
  <si>
    <t>Skirti ir mokėti iš valstybės biudžeto lėšų transporto išlaidų kompensacijas neįgaliesiems, turintiems sutrikusią judėjimo funkciją.</t>
  </si>
  <si>
    <t>166</t>
  </si>
  <si>
    <t>174</t>
  </si>
  <si>
    <t>Skirti ir mokėti iš valstybės biudžeto lėšų vienkartines kompensacijas asmenims, sužalotiems atliekant būtinąją karinę tarnybą sovietinėje armijoje, ir šioje armijoje žuvusiųjų šeimoms.</t>
  </si>
  <si>
    <t>Skirti ir mokėti būsto nuomos ar išperkamosios būsto nuomos mokesčių dalies kompensacijas.</t>
  </si>
  <si>
    <t>23  4</t>
  </si>
  <si>
    <t>140</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</si>
  <si>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</si>
  <si>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</si>
  <si>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x</t>
  </si>
  <si>
    <t>Užtikrinti vienkartinę socialinę paramą nepasiturinčioms šeimoms ir vieniems gyvenantiems asmenims.</t>
  </si>
  <si>
    <t>Skirti ir mokėti iš Savivaldybės biudžeto lėšų vienkartines pašalpas nepasiturinčioms šeimoms ir vieniems gyvenantiems asmenims bei pašalpas stichinių    nelaimių atveju</t>
  </si>
  <si>
    <t>500</t>
  </si>
  <si>
    <t>Iš dalies kompensuoti iš Savivaldybės biudžeto lėšų pirties paslaugų išlaidas nepasiturintiems gyventojams, kurie neturi sąlygų išsimaudyti namuose.</t>
  </si>
  <si>
    <t>320</t>
  </si>
  <si>
    <t>Užtikrinti socialinę paramą, nustatytą  Lietuvos Respublikos socialinės paramos mokiniams įstatyme.</t>
  </si>
  <si>
    <t>Skirti ir mokėti iš valstybės biudžeto specialiosios tikslinės dotacijos savivaldybių biudžetams lėšų už  mokinių nemokamą maitinimą.</t>
  </si>
  <si>
    <t>1817</t>
  </si>
  <si>
    <t>1490</t>
  </si>
  <si>
    <t>Skirti ir mokėti iš valstybės biudžeto specialiosios tikslinės dotacijos savivaldybių biudžetams lėšų paramą mokinio reikmenims.</t>
  </si>
  <si>
    <t>1525</t>
  </si>
  <si>
    <t>1235</t>
  </si>
  <si>
    <t>Organizuoti bei teikti kokybiškas socialines paslaugas įvairioms miesto gyventojų socialinėms grupėms</t>
  </si>
  <si>
    <t>Užtikrinti vaikų, jaunuolių ir suaugusiųjų, turinčių proto ir kompleksinę negalią, globą.</t>
  </si>
  <si>
    <t>Teikti  dienos socialinės globos paslaugas sutrikusio intelekto vaikams Panevėžio specialiojoje mokykloje - daugiafunkciniame centre</t>
  </si>
  <si>
    <t>148209637</t>
  </si>
  <si>
    <t>suteiktos socialinės paslaugos asmenims</t>
  </si>
  <si>
    <t>K</t>
  </si>
  <si>
    <t>SB (VD)</t>
  </si>
  <si>
    <t>Teikti  dienos socialinės globos paslaugas sutrikusio intelekto jaunuoliams Panevėžio jaunuolių dienos centre</t>
  </si>
  <si>
    <t>248209780</t>
  </si>
  <si>
    <t>Užtikrinti vaikų, senyvo amžiaus asmenų ir asmenų, turinčių negalią, socialinę priežiūrą ir globą socialinių paslaugų įstaigose bei asmens namuose.</t>
  </si>
  <si>
    <t>Teikti  senyvo amžiaus asmenims ir asmenims, turintiems negalią, socialinės priežiūros - pagalbos į namus, dienos ir trumpalaikės socialinės globos paslaugas, teikti laikino apnakvindinimo ir trumpalaikės socialinės globos paslaugas socialinės rizikos asmenims, socialinės rizikos šeimų ir likusiems be tėvų globos vaikams Panevėžio socialinių paslaugų centre.</t>
  </si>
  <si>
    <t>300601541</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</si>
  <si>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</si>
  <si>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Kitos su socialine apsauga susijusios priemonės</t>
  </si>
  <si>
    <t>Užtikrinti neįgaliųjų integraciją, nustatytą Lietuvos Respublikos neįgaliųjų integracijos įstatyme, iš dalies finansuojant Gyvenamosios aplinkos neįgaliesiems ir Neįgaliųjų integracijos programas.</t>
  </si>
  <si>
    <t>Vykdyti Gyvenamosios aplinkos neįgaliesiems programą.</t>
  </si>
  <si>
    <t xml:space="preserve"> 6 </t>
  </si>
  <si>
    <t>pritaikyta gyvenamoji aplinka neįgaliesiems</t>
  </si>
  <si>
    <t>Vykdyti Neįgaliųjų integracijos programą.</t>
  </si>
  <si>
    <t>finansuotos neįgaliųjų integracijos programos</t>
  </si>
  <si>
    <t>Asignavimų poreikis biudžetiniams 2016 metams tūkst. Eur</t>
  </si>
  <si>
    <r>
      <t>Mokinio krepšelio lėšos</t>
    </r>
    <r>
      <rPr>
        <b/>
        <sz val="9"/>
        <rFont val="Times New Roman"/>
        <family val="1"/>
        <charset val="186"/>
      </rPr>
      <t xml:space="preserve"> K</t>
    </r>
  </si>
  <si>
    <r>
      <t xml:space="preserve">Valstybės dotacija regioninėms savivaldybėms </t>
    </r>
    <r>
      <rPr>
        <b/>
        <sz val="9"/>
        <rFont val="Times New Roman"/>
        <family val="1"/>
      </rPr>
      <t>SB(VD)</t>
    </r>
  </si>
  <si>
    <r>
      <t xml:space="preserve">Valstybės  biudžeto lėšos </t>
    </r>
    <r>
      <rPr>
        <b/>
        <sz val="9"/>
        <rFont val="Times New Roman"/>
        <family val="1"/>
      </rPr>
      <t>VB</t>
    </r>
  </si>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</sst>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8" x14ac:knownFonts="1">
    <font>
      <sz val="10"/>
      <name val="Arial"/>
    </font>
    <font>
      <sz val="8"/>
      <name val="Arial"/>
      <family val="2"/>
      <charset val="186"/>
    </font>
    <font>
      <sz val="8"/>
      <name val="Times New Roman"/>
      <family val="1"/>
    </font>
    <font>
      <sz val="8"/>
      <name val="Times New Roman"/>
      <family val="1"/>
      <charset val="186"/>
    </font>
    <font>
      <sz val="12"/>
      <name val="Times New Roman"/>
      <family val="1"/>
    </font>
    <font>
      <b/>
      <sz val="10"/>
      <name val="Times New Roman"/>
      <family val="1"/>
    </font>
    <font>
      <sz val="10"/>
      <name val="Times New Roman"/>
      <family val="1"/>
    </font>
    <font>
      <b/>
      <sz val="9"/>
      <name val="Times New Roman"/>
      <family val="1"/>
    </font>
    <font>
      <sz val="9"/>
      <name val="Times New Roman"/>
      <family val="1"/>
    </font>
    <font>
      <b/>
      <sz val="8"/>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sz val="9"/>
      <name val="Times New Roman"/>
      <family val="1"/>
      <charset val="186"/>
    </font>
    <font>
      <b/>
      <sz val="12"/>
      <name val="Times New Roman"/>
      <family val="1"/>
    </font>
    <font>
      <sz val="8"/>
      <color rgb="FFFF0000"/>
      <name val="Times New Roman"/>
      <family val="1"/>
    </font>
    <font>
      <sz val="10"/>
      <name val="Arial"/>
    </font>
    <font>
      <b/>
      <sz val="11"/>
      <name val="Times New Roman"/>
      <family val="1"/>
      <charset val="186"/>
    </font>
    <font>
      <b/>
      <sz val="9"/>
      <name val="Times New Roman"/>
      <family val="1"/>
      <charset val="186"/>
    </font>
    <font>
      <b/>
      <sz val="8"/>
      <name val="Times New Roman"/>
      <family val="1"/>
      <charset val="186"/>
    </font>
    <font>
      <sz val="10"/>
      <name val="Times New Roman"/>
      <charset val="186"/>
    </font>
    <font>
      <sz val="8"/>
      <color theme="3" tint="-0.249977111117893"/>
      <name val="Times New Roman"/>
      <family val="1"/>
    </font>
    <font>
      <sz val="12"/>
      <color rgb="FFFF0000"/>
      <name val="Times New Roman"/>
      <family val="1"/>
      <charset val="186"/>
    </font>
    <font>
      <sz val="12"/>
      <color rgb="FFFF0000"/>
      <name val="Arial"/>
      <family val="2"/>
      <charset val="186"/>
    </font>
    <font>
      <sz val="9"/>
      <color theme="5"/>
      <name val="Times New Roman"/>
      <family val="1"/>
    </font>
    <font>
      <b/>
      <sz val="9"/>
      <color theme="5"/>
      <name val="Times New Roman"/>
      <family val="1"/>
    </font>
  </fonts>
  <fills count="9">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6" tint="0.59999389629810485"/>
        <bgColor indexed="64"/>
      </patternFill>
    </fill>
  </fills>
  <borders count="77">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5">
    <xf numFmtId="0" fontId="0" fillId="0" borderId="0"/>
    <xf numFmtId="0" fontId="10" fillId="0" borderId="0"/>
    <xf numFmtId="9" fontId="18" fillId="0" borderId="0" applyFont="0" applyFill="0" applyBorder="0" applyAlignment="0" applyProtection="0"/>
    <xf numFmtId="0" fontId="22" fillId="0" borderId="0"/>
    <xf numFmtId="0" fontId="13" fillId="0" borderId="0"/>
  </cellStyleXfs>
  <cellXfs count="509">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6" fillId="0" borderId="0" xfId="0" applyFont="1" applyAlignment="1">
      <alignment horizontal="left"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0" fontId="9" fillId="4" borderId="13" xfId="0" applyFont="1" applyFill="1" applyBorder="1" applyAlignment="1">
      <alignment horizontal="center" vertical="top"/>
    </xf>
    <xf numFmtId="164" fontId="7" fillId="4" borderId="1" xfId="0" applyNumberFormat="1" applyFont="1" applyFill="1" applyBorder="1" applyAlignment="1">
      <alignment horizontal="center" vertical="center"/>
    </xf>
    <xf numFmtId="164" fontId="7" fillId="4" borderId="14" xfId="0" applyNumberFormat="1" applyFont="1" applyFill="1" applyBorder="1" applyAlignment="1">
      <alignment horizontal="center" vertical="center"/>
    </xf>
    <xf numFmtId="164" fontId="7" fillId="4" borderId="2" xfId="0" applyNumberFormat="1" applyFont="1" applyFill="1" applyBorder="1" applyAlignment="1">
      <alignment horizontal="center" vertical="center"/>
    </xf>
    <xf numFmtId="164" fontId="7" fillId="4" borderId="13" xfId="0" applyNumberFormat="1" applyFont="1" applyFill="1" applyBorder="1" applyAlignment="1">
      <alignment horizontal="center" vertical="center"/>
    </xf>
    <xf numFmtId="0" fontId="8" fillId="0" borderId="5" xfId="0" applyFont="1" applyFill="1" applyBorder="1" applyAlignment="1">
      <alignment horizontal="center" vertical="top" wrapText="1"/>
    </xf>
    <xf numFmtId="164" fontId="8" fillId="0" borderId="15" xfId="0" applyNumberFormat="1" applyFont="1" applyFill="1" applyBorder="1" applyAlignment="1">
      <alignment horizontal="center" vertical="center"/>
    </xf>
    <xf numFmtId="164" fontId="8" fillId="0" borderId="16" xfId="0" applyNumberFormat="1" applyFont="1" applyFill="1" applyBorder="1" applyAlignment="1">
      <alignment horizontal="center" vertical="center"/>
    </xf>
    <xf numFmtId="164" fontId="8" fillId="0" borderId="17" xfId="0" applyNumberFormat="1" applyFont="1" applyFill="1" applyBorder="1" applyAlignment="1">
      <alignment horizontal="center" vertical="center"/>
    </xf>
    <xf numFmtId="164" fontId="8" fillId="0" borderId="18" xfId="0" applyNumberFormat="1" applyFont="1" applyFill="1" applyBorder="1" applyAlignment="1">
      <alignment horizontal="center" vertical="center" wrapText="1"/>
    </xf>
    <xf numFmtId="164" fontId="8" fillId="0" borderId="5" xfId="0" applyNumberFormat="1" applyFont="1" applyFill="1" applyBorder="1" applyAlignment="1">
      <alignment horizontal="center" vertical="center"/>
    </xf>
    <xf numFmtId="164" fontId="7" fillId="4" borderId="22" xfId="0" applyNumberFormat="1" applyFont="1" applyFill="1" applyBorder="1" applyAlignment="1">
      <alignment horizontal="center" vertical="center" wrapText="1"/>
    </xf>
    <xf numFmtId="49" fontId="7" fillId="2" borderId="36" xfId="0" applyNumberFormat="1" applyFont="1" applyFill="1" applyBorder="1" applyAlignment="1">
      <alignment horizontal="center" vertical="top"/>
    </xf>
    <xf numFmtId="49" fontId="7" fillId="3" borderId="37" xfId="0" applyNumberFormat="1" applyFont="1" applyFill="1" applyBorder="1" applyAlignment="1">
      <alignment horizontal="center" vertical="top"/>
    </xf>
    <xf numFmtId="49" fontId="7" fillId="3" borderId="42" xfId="0" applyNumberFormat="1" applyFont="1" applyFill="1" applyBorder="1" applyAlignment="1">
      <alignment horizontal="center" vertical="top"/>
    </xf>
    <xf numFmtId="49" fontId="7" fillId="2" borderId="41" xfId="0" applyNumberFormat="1" applyFont="1" applyFill="1" applyBorder="1" applyAlignment="1">
      <alignment horizontal="center" vertical="top"/>
    </xf>
    <xf numFmtId="0" fontId="8" fillId="0" borderId="0" xfId="0" applyFont="1" applyFill="1" applyAlignment="1">
      <alignment vertical="top"/>
    </xf>
    <xf numFmtId="0" fontId="8" fillId="5" borderId="0" xfId="0" applyFont="1" applyFill="1" applyAlignment="1">
      <alignment vertical="top"/>
    </xf>
    <xf numFmtId="0" fontId="4" fillId="0" borderId="0" xfId="0" applyFont="1"/>
    <xf numFmtId="0" fontId="12" fillId="0" borderId="51" xfId="0" applyFont="1" applyBorder="1" applyAlignment="1">
      <alignment horizontal="center" vertical="top" wrapText="1"/>
    </xf>
    <xf numFmtId="0" fontId="12" fillId="0" borderId="25" xfId="0" applyFont="1" applyBorder="1" applyAlignment="1">
      <alignment vertical="top" wrapText="1"/>
    </xf>
    <xf numFmtId="0" fontId="12" fillId="0" borderId="19" xfId="0" applyFont="1" applyBorder="1" applyAlignment="1">
      <alignment horizontal="center" vertical="top" wrapText="1"/>
    </xf>
    <xf numFmtId="0" fontId="11" fillId="0" borderId="49" xfId="0" applyFont="1" applyBorder="1" applyAlignment="1">
      <alignment vertical="top" wrapText="1"/>
    </xf>
    <xf numFmtId="0" fontId="12" fillId="0" borderId="44" xfId="0" applyFont="1" applyBorder="1" applyAlignment="1">
      <alignment horizontal="center" vertical="top" wrapText="1"/>
    </xf>
    <xf numFmtId="0" fontId="11" fillId="0" borderId="47" xfId="0" applyFont="1" applyBorder="1" applyAlignment="1">
      <alignment vertical="top" wrapText="1"/>
    </xf>
    <xf numFmtId="0" fontId="2" fillId="0" borderId="1" xfId="0" applyFont="1" applyFill="1" applyBorder="1" applyAlignment="1">
      <alignment horizontal="center" vertical="center" textRotation="90" wrapText="1"/>
    </xf>
    <xf numFmtId="49" fontId="7" fillId="2" borderId="3" xfId="0" applyNumberFormat="1" applyFont="1" applyFill="1" applyBorder="1" applyAlignment="1">
      <alignment horizontal="center" vertical="top" wrapText="1"/>
    </xf>
    <xf numFmtId="49" fontId="7" fillId="2" borderId="3"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164" fontId="8" fillId="0" borderId="26" xfId="0" applyNumberFormat="1" applyFont="1" applyFill="1" applyBorder="1" applyAlignment="1">
      <alignment horizontal="center" vertical="top"/>
    </xf>
    <xf numFmtId="164" fontId="8" fillId="0" borderId="15" xfId="0" applyNumberFormat="1" applyFont="1" applyFill="1" applyBorder="1" applyAlignment="1">
      <alignment horizontal="center" vertical="top"/>
    </xf>
    <xf numFmtId="164" fontId="8" fillId="0" borderId="5" xfId="0" applyNumberFormat="1" applyFont="1" applyFill="1" applyBorder="1" applyAlignment="1">
      <alignment horizontal="center" vertical="top"/>
    </xf>
    <xf numFmtId="49" fontId="8" fillId="2" borderId="41"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0" fontId="2" fillId="3" borderId="46" xfId="0" applyFont="1" applyFill="1" applyBorder="1" applyAlignment="1">
      <alignment horizontal="center" vertical="top" wrapText="1"/>
    </xf>
    <xf numFmtId="0" fontId="2" fillId="3" borderId="45" xfId="0" applyFont="1" applyFill="1" applyBorder="1" applyAlignment="1">
      <alignment horizontal="center" vertical="top" wrapText="1"/>
    </xf>
    <xf numFmtId="0" fontId="2" fillId="3" borderId="47" xfId="0" applyFont="1" applyFill="1" applyBorder="1" applyAlignment="1">
      <alignment horizontal="center" vertical="top" wrapText="1"/>
    </xf>
    <xf numFmtId="0" fontId="2" fillId="2" borderId="34" xfId="0" applyFont="1" applyFill="1" applyBorder="1" applyAlignment="1">
      <alignment vertical="top"/>
    </xf>
    <xf numFmtId="0" fontId="2" fillId="2" borderId="24" xfId="0" applyFont="1" applyFill="1" applyBorder="1" applyAlignment="1">
      <alignment vertical="top"/>
    </xf>
    <xf numFmtId="0" fontId="2" fillId="2" borderId="25" xfId="0" applyFont="1" applyFill="1" applyBorder="1" applyAlignment="1">
      <alignment vertical="top"/>
    </xf>
    <xf numFmtId="0" fontId="2" fillId="0" borderId="28" xfId="0" applyFont="1" applyFill="1" applyBorder="1" applyAlignment="1">
      <alignment horizontal="center" vertical="top"/>
    </xf>
    <xf numFmtId="0" fontId="2" fillId="0" borderId="29" xfId="0" applyFont="1" applyFill="1" applyBorder="1" applyAlignment="1">
      <alignment horizontal="center" vertical="top"/>
    </xf>
    <xf numFmtId="1" fontId="2" fillId="0" borderId="28" xfId="0" applyNumberFormat="1" applyFont="1" applyFill="1" applyBorder="1" applyAlignment="1">
      <alignment horizontal="center" vertical="top"/>
    </xf>
    <xf numFmtId="49" fontId="2" fillId="0" borderId="28"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9" fontId="2" fillId="0" borderId="21" xfId="0" applyNumberFormat="1" applyFont="1" applyFill="1" applyBorder="1" applyAlignment="1">
      <alignment horizontal="center" vertical="top"/>
    </xf>
    <xf numFmtId="9" fontId="2" fillId="0" borderId="32" xfId="0" applyNumberFormat="1" applyFont="1" applyFill="1" applyBorder="1" applyAlignment="1">
      <alignment horizontal="center" vertical="top"/>
    </xf>
    <xf numFmtId="9" fontId="2" fillId="0" borderId="33" xfId="0" applyNumberFormat="1" applyFont="1" applyFill="1" applyBorder="1" applyAlignment="1">
      <alignment horizontal="center" vertical="top"/>
    </xf>
    <xf numFmtId="0" fontId="8" fillId="0" borderId="5" xfId="0" applyFont="1" applyBorder="1" applyAlignment="1">
      <alignment horizontal="center" vertical="top"/>
    </xf>
    <xf numFmtId="49" fontId="7" fillId="3" borderId="23" xfId="0" applyNumberFormat="1" applyFont="1" applyFill="1" applyBorder="1" applyAlignment="1">
      <alignment horizontal="center" vertical="top"/>
    </xf>
    <xf numFmtId="0" fontId="8" fillId="3" borderId="24" xfId="0" applyFont="1" applyFill="1" applyBorder="1" applyAlignment="1">
      <alignment vertical="top" wrapText="1"/>
    </xf>
    <xf numFmtId="0" fontId="8" fillId="0" borderId="48" xfId="0" applyFont="1" applyFill="1" applyBorder="1" applyAlignment="1">
      <alignment horizontal="center" vertical="top"/>
    </xf>
    <xf numFmtId="164" fontId="8" fillId="0" borderId="16" xfId="0" applyNumberFormat="1" applyFont="1" applyFill="1" applyBorder="1" applyAlignment="1">
      <alignment horizontal="center" vertical="top"/>
    </xf>
    <xf numFmtId="164" fontId="8" fillId="0" borderId="17" xfId="0" applyNumberFormat="1" applyFont="1" applyFill="1" applyBorder="1" applyAlignment="1">
      <alignment horizontal="center" vertical="top"/>
    </xf>
    <xf numFmtId="164" fontId="8" fillId="5" borderId="18" xfId="0" applyNumberFormat="1" applyFont="1" applyFill="1" applyBorder="1" applyAlignment="1">
      <alignment horizontal="center" vertical="top"/>
    </xf>
    <xf numFmtId="49" fontId="2" fillId="0" borderId="29" xfId="0" applyNumberFormat="1" applyFont="1" applyFill="1" applyBorder="1" applyAlignment="1">
      <alignment horizontal="center" vertical="top"/>
    </xf>
    <xf numFmtId="164" fontId="8" fillId="0" borderId="6" xfId="0" applyNumberFormat="1" applyFont="1" applyFill="1" applyBorder="1" applyAlignment="1">
      <alignment horizontal="center" vertical="top"/>
    </xf>
    <xf numFmtId="164" fontId="8" fillId="5" borderId="0" xfId="0" applyNumberFormat="1" applyFont="1" applyFill="1" applyBorder="1" applyAlignment="1">
      <alignment horizontal="center" vertical="top"/>
    </xf>
    <xf numFmtId="164" fontId="8" fillId="0" borderId="19"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21" xfId="0" applyNumberFormat="1" applyFont="1" applyFill="1" applyBorder="1" applyAlignment="1">
      <alignment horizontal="center" vertical="top"/>
    </xf>
    <xf numFmtId="0" fontId="9" fillId="4" borderId="50" xfId="0" applyFont="1" applyFill="1" applyBorder="1" applyAlignment="1">
      <alignment horizontal="center" vertical="top"/>
    </xf>
    <xf numFmtId="164" fontId="7" fillId="4" borderId="14" xfId="0" applyNumberFormat="1" applyFont="1" applyFill="1" applyBorder="1" applyAlignment="1">
      <alignment horizontal="center" vertical="top"/>
    </xf>
    <xf numFmtId="164" fontId="7" fillId="4" borderId="1" xfId="0" applyNumberFormat="1" applyFont="1" applyFill="1" applyBorder="1" applyAlignment="1">
      <alignment horizontal="center" vertical="top"/>
    </xf>
    <xf numFmtId="164" fontId="7" fillId="4" borderId="31" xfId="0" applyNumberFormat="1" applyFont="1" applyFill="1" applyBorder="1" applyAlignment="1">
      <alignment horizontal="center" vertical="top"/>
    </xf>
    <xf numFmtId="164" fontId="7" fillId="4" borderId="2" xfId="0" applyNumberFormat="1" applyFont="1" applyFill="1" applyBorder="1" applyAlignment="1">
      <alignment horizontal="center" vertical="top"/>
    </xf>
    <xf numFmtId="164" fontId="7" fillId="4" borderId="22" xfId="0" applyNumberFormat="1" applyFont="1" applyFill="1" applyBorder="1" applyAlignment="1">
      <alignment horizontal="center" vertical="top"/>
    </xf>
    <xf numFmtId="0" fontId="8" fillId="0" borderId="49" xfId="0" applyFont="1" applyFill="1" applyBorder="1" applyAlignment="1">
      <alignment horizontal="center" vertical="top"/>
    </xf>
    <xf numFmtId="164" fontId="7" fillId="4" borderId="13" xfId="0" applyNumberFormat="1" applyFont="1" applyFill="1" applyBorder="1" applyAlignment="1">
      <alignment horizontal="center" vertical="top"/>
    </xf>
    <xf numFmtId="164" fontId="7" fillId="3" borderId="3" xfId="0" applyNumberFormat="1" applyFont="1" applyFill="1" applyBorder="1" applyAlignment="1">
      <alignment horizontal="center" vertical="top"/>
    </xf>
    <xf numFmtId="49" fontId="7" fillId="2" borderId="34" xfId="0" applyNumberFormat="1" applyFont="1" applyFill="1" applyBorder="1" applyAlignment="1">
      <alignment horizontal="center" vertical="top"/>
    </xf>
    <xf numFmtId="0" fontId="2" fillId="3" borderId="24" xfId="0" applyFont="1" applyFill="1" applyBorder="1" applyAlignment="1">
      <alignment horizontal="center" vertical="top" wrapText="1"/>
    </xf>
    <xf numFmtId="0" fontId="2" fillId="3" borderId="25" xfId="0" applyFont="1" applyFill="1" applyBorder="1" applyAlignment="1">
      <alignment horizontal="center" vertical="top" wrapText="1"/>
    </xf>
    <xf numFmtId="164" fontId="8" fillId="0" borderId="10" xfId="0" applyNumberFormat="1" applyFont="1" applyFill="1" applyBorder="1" applyAlignment="1">
      <alignment horizontal="center" vertical="center"/>
    </xf>
    <xf numFmtId="164" fontId="8" fillId="0" borderId="9" xfId="0" applyNumberFormat="1" applyFont="1" applyFill="1" applyBorder="1" applyAlignment="1">
      <alignment horizontal="center" vertical="center"/>
    </xf>
    <xf numFmtId="164" fontId="8" fillId="0" borderId="11" xfId="0" applyNumberFormat="1" applyFont="1" applyFill="1" applyBorder="1" applyAlignment="1">
      <alignment horizontal="center" vertical="center"/>
    </xf>
    <xf numFmtId="0" fontId="6" fillId="0" borderId="0" xfId="0" applyFont="1" applyFill="1" applyAlignment="1">
      <alignment horizontal="center" vertical="top"/>
    </xf>
    <xf numFmtId="0" fontId="10" fillId="0" borderId="0" xfId="0" applyFont="1" applyAlignment="1">
      <alignment horizontal="center" vertical="top"/>
    </xf>
    <xf numFmtId="0" fontId="8" fillId="0" borderId="8" xfId="0" applyFont="1" applyFill="1" applyBorder="1" applyAlignment="1">
      <alignment horizontal="center" vertical="top" wrapText="1"/>
    </xf>
    <xf numFmtId="164" fontId="8" fillId="0" borderId="12" xfId="0" applyNumberFormat="1" applyFont="1" applyFill="1" applyBorder="1" applyAlignment="1">
      <alignment horizontal="center" vertical="center"/>
    </xf>
    <xf numFmtId="164" fontId="8" fillId="0" borderId="8" xfId="0" applyNumberFormat="1" applyFont="1" applyFill="1" applyBorder="1" applyAlignment="1">
      <alignment horizontal="center" vertical="center"/>
    </xf>
    <xf numFmtId="49" fontId="7" fillId="6" borderId="3" xfId="0" applyNumberFormat="1" applyFont="1" applyFill="1" applyBorder="1" applyAlignment="1">
      <alignment horizontal="center" vertical="top"/>
    </xf>
    <xf numFmtId="164" fontId="8" fillId="0" borderId="56" xfId="0" applyNumberFormat="1" applyFont="1" applyFill="1" applyBorder="1" applyAlignment="1">
      <alignment horizontal="center" vertical="top"/>
    </xf>
    <xf numFmtId="49" fontId="6" fillId="0" borderId="0" xfId="0" applyNumberFormat="1" applyFont="1" applyFill="1" applyBorder="1" applyAlignment="1">
      <alignment vertical="top"/>
    </xf>
    <xf numFmtId="49" fontId="6" fillId="0" borderId="0" xfId="0" applyNumberFormat="1" applyFont="1" applyFill="1" applyBorder="1" applyAlignment="1">
      <alignment horizontal="right" vertical="top"/>
    </xf>
    <xf numFmtId="164" fontId="15" fillId="0" borderId="26" xfId="0" applyNumberFormat="1" applyFont="1" applyFill="1" applyBorder="1" applyAlignment="1">
      <alignment horizontal="center" vertical="top"/>
    </xf>
    <xf numFmtId="164" fontId="15" fillId="0" borderId="30" xfId="0" applyNumberFormat="1" applyFont="1" applyFill="1" applyBorder="1" applyAlignment="1">
      <alignment horizontal="center" vertical="top"/>
    </xf>
    <xf numFmtId="0" fontId="10" fillId="0" borderId="32" xfId="0" applyFont="1" applyBorder="1" applyAlignment="1">
      <alignment horizontal="center" vertical="top" wrapText="1"/>
    </xf>
    <xf numFmtId="49" fontId="16" fillId="0" borderId="0" xfId="0" applyNumberFormat="1" applyFont="1" applyFill="1" applyBorder="1" applyAlignment="1">
      <alignment horizontal="center" vertical="top" wrapText="1"/>
    </xf>
    <xf numFmtId="0" fontId="10" fillId="0" borderId="0" xfId="0" applyFont="1" applyAlignment="1">
      <alignment vertical="top" wrapText="1"/>
    </xf>
    <xf numFmtId="49" fontId="7" fillId="2" borderId="60" xfId="0" applyNumberFormat="1" applyFont="1" applyFill="1" applyBorder="1" applyAlignment="1">
      <alignment horizontal="center" vertical="top"/>
    </xf>
    <xf numFmtId="49" fontId="7" fillId="3" borderId="20" xfId="0" applyNumberFormat="1" applyFont="1" applyFill="1" applyBorder="1" applyAlignment="1">
      <alignment horizontal="center" vertical="top"/>
    </xf>
    <xf numFmtId="49" fontId="7" fillId="0" borderId="20" xfId="0" applyNumberFormat="1" applyFont="1" applyBorder="1" applyAlignment="1">
      <alignment horizontal="center" vertical="top"/>
    </xf>
    <xf numFmtId="49" fontId="7" fillId="0" borderId="28" xfId="0" applyNumberFormat="1" applyFont="1" applyBorder="1" applyAlignment="1">
      <alignment horizontal="center" vertical="top"/>
    </xf>
    <xf numFmtId="49" fontId="7" fillId="0" borderId="32" xfId="0" applyNumberFormat="1" applyFont="1" applyBorder="1" applyAlignment="1">
      <alignment horizontal="center" vertical="top"/>
    </xf>
    <xf numFmtId="49" fontId="7" fillId="2" borderId="10" xfId="0" applyNumberFormat="1" applyFont="1" applyFill="1" applyBorder="1" applyAlignment="1">
      <alignment horizontal="center" vertical="top"/>
    </xf>
    <xf numFmtId="49" fontId="7" fillId="3" borderId="73"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0" fontId="10" fillId="0" borderId="20" xfId="0" applyFont="1" applyBorder="1" applyAlignment="1">
      <alignment horizontal="center" vertical="top" wrapText="1"/>
    </xf>
    <xf numFmtId="0" fontId="8" fillId="0" borderId="19" xfId="0" applyFont="1" applyBorder="1" applyAlignment="1">
      <alignment horizontal="center" vertical="top"/>
    </xf>
    <xf numFmtId="0" fontId="8" fillId="0" borderId="56" xfId="0" applyFont="1" applyBorder="1" applyAlignment="1">
      <alignment horizontal="center" vertical="top"/>
    </xf>
    <xf numFmtId="164" fontId="8" fillId="0" borderId="58" xfId="0" applyNumberFormat="1" applyFont="1" applyFill="1" applyBorder="1" applyAlignment="1">
      <alignment horizontal="center" vertical="top"/>
    </xf>
    <xf numFmtId="164" fontId="8" fillId="0" borderId="57" xfId="0" applyNumberFormat="1" applyFont="1" applyFill="1" applyBorder="1" applyAlignment="1">
      <alignment horizontal="center" vertical="top"/>
    </xf>
    <xf numFmtId="0" fontId="2" fillId="0" borderId="0" xfId="0" applyFont="1" applyBorder="1" applyAlignment="1">
      <alignment horizontal="left" vertical="top"/>
    </xf>
    <xf numFmtId="0" fontId="2" fillId="0" borderId="0" xfId="0" applyFont="1" applyFill="1" applyBorder="1" applyAlignment="1">
      <alignment vertical="top"/>
    </xf>
    <xf numFmtId="0" fontId="8" fillId="0" borderId="65" xfId="0" applyFont="1" applyFill="1" applyBorder="1" applyAlignment="1">
      <alignment horizontal="center" vertical="top"/>
    </xf>
    <xf numFmtId="164" fontId="8" fillId="0" borderId="74" xfId="0" applyNumberFormat="1" applyFont="1" applyFill="1" applyBorder="1" applyAlignment="1">
      <alignment horizontal="center" vertical="top"/>
    </xf>
    <xf numFmtId="164" fontId="8" fillId="5" borderId="59" xfId="0" applyNumberFormat="1" applyFont="1" applyFill="1" applyBorder="1" applyAlignment="1">
      <alignment horizontal="center" vertical="top"/>
    </xf>
    <xf numFmtId="164" fontId="7" fillId="0" borderId="58" xfId="0" applyNumberFormat="1" applyFont="1" applyFill="1" applyBorder="1" applyAlignment="1">
      <alignment horizontal="center" vertical="top"/>
    </xf>
    <xf numFmtId="49" fontId="7" fillId="2" borderId="67" xfId="0" applyNumberFormat="1" applyFont="1" applyFill="1" applyBorder="1" applyAlignment="1">
      <alignment horizontal="center" vertical="top"/>
    </xf>
    <xf numFmtId="49" fontId="7" fillId="2" borderId="20" xfId="0" applyNumberFormat="1" applyFont="1" applyFill="1" applyBorder="1" applyAlignment="1">
      <alignment horizontal="center" vertical="top"/>
    </xf>
    <xf numFmtId="49" fontId="7" fillId="2" borderId="46" xfId="0" applyNumberFormat="1" applyFont="1" applyFill="1" applyBorder="1" applyAlignment="1">
      <alignment horizontal="center" vertical="top"/>
    </xf>
    <xf numFmtId="0" fontId="6" fillId="0" borderId="45" xfId="0" applyFont="1" applyFill="1" applyBorder="1" applyAlignment="1">
      <alignment horizontal="left" vertical="top" wrapText="1"/>
    </xf>
    <xf numFmtId="164" fontId="8" fillId="0" borderId="20" xfId="0" applyNumberFormat="1" applyFont="1" applyFill="1" applyBorder="1" applyAlignment="1">
      <alignment horizontal="center" vertical="top"/>
    </xf>
    <xf numFmtId="164" fontId="8" fillId="0" borderId="21" xfId="0" applyNumberFormat="1" applyFont="1" applyFill="1" applyBorder="1" applyAlignment="1">
      <alignment horizontal="center" vertical="top"/>
    </xf>
    <xf numFmtId="0" fontId="6" fillId="0" borderId="0" xfId="0" applyFont="1" applyFill="1" applyBorder="1" applyAlignment="1">
      <alignment horizontal="center" vertical="top"/>
    </xf>
    <xf numFmtId="0" fontId="2" fillId="0" borderId="58" xfId="0" applyFont="1" applyFill="1" applyBorder="1" applyAlignment="1">
      <alignment horizontal="center" vertical="top" wrapText="1"/>
    </xf>
    <xf numFmtId="0" fontId="17" fillId="0" borderId="58" xfId="0" applyFont="1" applyFill="1" applyBorder="1" applyAlignment="1">
      <alignment horizontal="center" vertical="top" wrapText="1"/>
    </xf>
    <xf numFmtId="0" fontId="17" fillId="0" borderId="20" xfId="0" applyFont="1" applyFill="1" applyBorder="1" applyAlignment="1">
      <alignment horizontal="center" vertical="top" wrapText="1"/>
    </xf>
    <xf numFmtId="0" fontId="2" fillId="0" borderId="20" xfId="0" applyFont="1" applyFill="1" applyBorder="1" applyAlignment="1">
      <alignment horizontal="center" vertical="top" wrapText="1"/>
    </xf>
    <xf numFmtId="0" fontId="2" fillId="0" borderId="21" xfId="0" applyFont="1" applyFill="1" applyBorder="1" applyAlignment="1">
      <alignment horizontal="center" vertical="top" wrapText="1"/>
    </xf>
    <xf numFmtId="0" fontId="2" fillId="0" borderId="28" xfId="0" applyFont="1" applyFill="1" applyBorder="1" applyAlignment="1">
      <alignment horizontal="center" vertical="top" wrapText="1"/>
    </xf>
    <xf numFmtId="0" fontId="2" fillId="0" borderId="29" xfId="0" applyFont="1" applyFill="1" applyBorder="1" applyAlignment="1">
      <alignment horizontal="center" vertical="top" wrapText="1"/>
    </xf>
    <xf numFmtId="164" fontId="8" fillId="0" borderId="75" xfId="0" applyNumberFormat="1" applyFont="1" applyFill="1" applyBorder="1" applyAlignment="1">
      <alignment horizontal="center" vertical="top"/>
    </xf>
    <xf numFmtId="164" fontId="8" fillId="0" borderId="30" xfId="0" applyNumberFormat="1" applyFont="1" applyFill="1" applyBorder="1" applyAlignment="1">
      <alignment horizontal="center" vertical="top"/>
    </xf>
    <xf numFmtId="0" fontId="7" fillId="0" borderId="0" xfId="0" applyFont="1" applyBorder="1" applyAlignment="1">
      <alignment horizontal="right" vertical="top" wrapText="1"/>
    </xf>
    <xf numFmtId="0" fontId="10" fillId="0" borderId="0" xfId="0" applyFont="1" applyBorder="1" applyAlignment="1">
      <alignment horizontal="right" vertical="top" wrapText="1"/>
    </xf>
    <xf numFmtId="0" fontId="11" fillId="0" borderId="0" xfId="0" applyFont="1" applyAlignment="1">
      <alignment horizontal="left" vertical="top" wrapText="1"/>
    </xf>
    <xf numFmtId="0" fontId="10" fillId="0" borderId="0" xfId="0" applyFont="1" applyAlignment="1">
      <alignment vertical="top"/>
    </xf>
    <xf numFmtId="0" fontId="8" fillId="3" borderId="45" xfId="0" applyFont="1" applyFill="1" applyBorder="1" applyAlignment="1">
      <alignment vertical="top" wrapText="1"/>
    </xf>
    <xf numFmtId="164" fontId="7" fillId="2" borderId="4" xfId="0" applyNumberFormat="1" applyFont="1" applyFill="1" applyBorder="1" applyAlignment="1">
      <alignment horizontal="center" vertical="top"/>
    </xf>
    <xf numFmtId="0" fontId="2" fillId="0" borderId="9" xfId="0" applyFont="1" applyFill="1" applyBorder="1" applyAlignment="1">
      <alignment horizontal="center" vertical="top" wrapText="1"/>
    </xf>
    <xf numFmtId="0" fontId="2" fillId="0" borderId="11" xfId="0" applyFont="1" applyFill="1" applyBorder="1" applyAlignment="1">
      <alignment horizontal="center" vertical="top" wrapText="1"/>
    </xf>
    <xf numFmtId="164" fontId="8" fillId="0" borderId="16" xfId="0" applyNumberFormat="1" applyFont="1" applyBorder="1" applyAlignment="1">
      <alignment horizontal="center" vertical="center"/>
    </xf>
    <xf numFmtId="164" fontId="8" fillId="0" borderId="15" xfId="0" applyNumberFormat="1" applyFont="1" applyBorder="1" applyAlignment="1">
      <alignment horizontal="center" vertical="center"/>
    </xf>
    <xf numFmtId="164" fontId="8" fillId="0" borderId="17" xfId="0" applyNumberFormat="1" applyFont="1" applyBorder="1" applyAlignment="1">
      <alignment horizontal="center" vertical="center"/>
    </xf>
    <xf numFmtId="164" fontId="8" fillId="5" borderId="18" xfId="0" applyNumberFormat="1" applyFont="1" applyFill="1" applyBorder="1" applyAlignment="1">
      <alignment horizontal="center" vertical="center" wrapText="1"/>
    </xf>
    <xf numFmtId="164" fontId="8" fillId="5" borderId="5" xfId="0" applyNumberFormat="1" applyFont="1" applyFill="1" applyBorder="1" applyAlignment="1">
      <alignment horizontal="center" vertical="center" wrapText="1"/>
    </xf>
    <xf numFmtId="0" fontId="17" fillId="0" borderId="32" xfId="0" applyNumberFormat="1" applyFont="1" applyFill="1" applyBorder="1" applyAlignment="1">
      <alignment horizontal="center" vertical="top"/>
    </xf>
    <xf numFmtId="0" fontId="17" fillId="0" borderId="45" xfId="0" applyNumberFormat="1" applyFont="1" applyFill="1" applyBorder="1" applyAlignment="1">
      <alignment horizontal="center" vertical="top"/>
    </xf>
    <xf numFmtId="0" fontId="17" fillId="0" borderId="33" xfId="0" applyNumberFormat="1" applyFont="1" applyFill="1" applyBorder="1" applyAlignment="1">
      <alignment horizontal="center" vertical="top"/>
    </xf>
    <xf numFmtId="0" fontId="2" fillId="5" borderId="29" xfId="0" applyFont="1" applyFill="1" applyBorder="1" applyAlignment="1">
      <alignment horizontal="center" vertical="top"/>
    </xf>
    <xf numFmtId="0" fontId="2" fillId="5" borderId="21" xfId="0" applyFont="1" applyFill="1" applyBorder="1" applyAlignment="1">
      <alignment horizontal="center" vertical="top"/>
    </xf>
    <xf numFmtId="0" fontId="2" fillId="5" borderId="28" xfId="0" applyFont="1" applyFill="1" applyBorder="1" applyAlignment="1">
      <alignment horizontal="center" vertical="top"/>
    </xf>
    <xf numFmtId="164" fontId="7" fillId="3" borderId="51" xfId="0" applyNumberFormat="1" applyFont="1" applyFill="1" applyBorder="1" applyAlignment="1">
      <alignment horizontal="center" vertical="top"/>
    </xf>
    <xf numFmtId="164" fontId="7" fillId="2" borderId="51" xfId="0" applyNumberFormat="1" applyFont="1" applyFill="1" applyBorder="1" applyAlignment="1">
      <alignment horizontal="center" vertical="top"/>
    </xf>
    <xf numFmtId="0" fontId="2" fillId="0" borderId="0" xfId="0" applyFont="1" applyFill="1" applyBorder="1" applyAlignment="1">
      <alignment horizontal="center" vertical="top"/>
    </xf>
    <xf numFmtId="0" fontId="19" fillId="0" borderId="0" xfId="0" applyFont="1" applyAlignment="1">
      <alignment horizontal="center"/>
    </xf>
    <xf numFmtId="0" fontId="2" fillId="0" borderId="32" xfId="0" applyNumberFormat="1" applyFont="1" applyFill="1" applyBorder="1" applyAlignment="1">
      <alignment horizontal="center" vertical="top"/>
    </xf>
    <xf numFmtId="0" fontId="2" fillId="0" borderId="45" xfId="0" applyNumberFormat="1" applyFont="1" applyFill="1" applyBorder="1" applyAlignment="1">
      <alignment horizontal="center" vertical="top"/>
    </xf>
    <xf numFmtId="0" fontId="2" fillId="0" borderId="33"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1" xfId="0" applyNumberFormat="1" applyFont="1" applyFill="1" applyBorder="1" applyAlignment="1">
      <alignment horizontal="center" vertical="top"/>
    </xf>
    <xf numFmtId="164" fontId="7" fillId="3" borderId="44" xfId="0" applyNumberFormat="1" applyFont="1" applyFill="1" applyBorder="1" applyAlignment="1">
      <alignment horizontal="center" vertical="top"/>
    </xf>
    <xf numFmtId="164" fontId="7" fillId="6" borderId="13" xfId="0" applyNumberFormat="1" applyFont="1" applyFill="1" applyBorder="1" applyAlignment="1">
      <alignment horizontal="center" vertical="top"/>
    </xf>
    <xf numFmtId="164" fontId="8" fillId="5" borderId="19" xfId="0" applyNumberFormat="1" applyFont="1" applyFill="1" applyBorder="1" applyAlignment="1">
      <alignment horizontal="center" vertical="center" wrapText="1"/>
    </xf>
    <xf numFmtId="164" fontId="8" fillId="5" borderId="0" xfId="0" applyNumberFormat="1" applyFont="1" applyFill="1" applyBorder="1" applyAlignment="1">
      <alignment horizontal="center" vertical="center" wrapText="1"/>
    </xf>
    <xf numFmtId="49" fontId="7" fillId="3" borderId="28" xfId="0" applyNumberFormat="1" applyFont="1" applyFill="1" applyBorder="1" applyAlignment="1">
      <alignment horizontal="center" vertical="top"/>
    </xf>
    <xf numFmtId="0" fontId="9" fillId="4" borderId="47" xfId="0" applyFont="1" applyFill="1" applyBorder="1" applyAlignment="1">
      <alignment horizontal="center" vertical="top"/>
    </xf>
    <xf numFmtId="164" fontId="7" fillId="4" borderId="22" xfId="0" applyNumberFormat="1" applyFont="1" applyFill="1" applyBorder="1" applyAlignment="1">
      <alignment horizontal="center" vertical="center"/>
    </xf>
    <xf numFmtId="0" fontId="8" fillId="0" borderId="52" xfId="0" applyFont="1" applyBorder="1" applyAlignment="1">
      <alignment horizontal="center" vertical="top"/>
    </xf>
    <xf numFmtId="164" fontId="7" fillId="3" borderId="4" xfId="0" applyNumberFormat="1" applyFont="1" applyFill="1" applyBorder="1" applyAlignment="1">
      <alignment horizontal="center" vertical="center"/>
    </xf>
    <xf numFmtId="164" fontId="7" fillId="3" borderId="51" xfId="0" applyNumberFormat="1" applyFont="1" applyFill="1" applyBorder="1" applyAlignment="1">
      <alignment horizontal="center" vertical="center"/>
    </xf>
    <xf numFmtId="49" fontId="7" fillId="0" borderId="38" xfId="0" applyNumberFormat="1" applyFont="1" applyBorder="1" applyAlignment="1">
      <alignment horizontal="center" vertical="top"/>
    </xf>
    <xf numFmtId="164" fontId="7" fillId="3" borderId="61" xfId="0" applyNumberFormat="1" applyFont="1" applyFill="1" applyBorder="1" applyAlignment="1">
      <alignment horizontal="center" vertical="center"/>
    </xf>
    <xf numFmtId="164" fontId="7" fillId="3" borderId="24" xfId="0" applyNumberFormat="1" applyFont="1" applyFill="1" applyBorder="1" applyAlignment="1">
      <alignment horizontal="center" vertical="center"/>
    </xf>
    <xf numFmtId="164" fontId="8" fillId="0" borderId="28" xfId="0" applyNumberFormat="1" applyFont="1" applyFill="1" applyBorder="1" applyAlignment="1">
      <alignment horizontal="center" vertical="top"/>
    </xf>
    <xf numFmtId="0" fontId="8" fillId="0" borderId="36" xfId="0" applyFont="1" applyFill="1" applyBorder="1" applyAlignment="1">
      <alignment vertical="top" wrapText="1"/>
    </xf>
    <xf numFmtId="164" fontId="8" fillId="0" borderId="6" xfId="0" applyNumberFormat="1" applyFont="1" applyBorder="1" applyAlignment="1">
      <alignment horizontal="center" vertical="center"/>
    </xf>
    <xf numFmtId="164" fontId="8" fillId="0" borderId="20" xfId="0" applyNumberFormat="1" applyFont="1" applyBorder="1" applyAlignment="1">
      <alignment horizontal="center" vertical="center"/>
    </xf>
    <xf numFmtId="164" fontId="8" fillId="0" borderId="21" xfId="0" applyNumberFormat="1" applyFont="1" applyBorder="1" applyAlignment="1">
      <alignment horizontal="center" vertical="center"/>
    </xf>
    <xf numFmtId="0" fontId="2" fillId="5" borderId="20" xfId="0" applyFont="1" applyFill="1" applyBorder="1" applyAlignment="1">
      <alignment horizontal="center" vertical="top"/>
    </xf>
    <xf numFmtId="0" fontId="17" fillId="0" borderId="32" xfId="0" applyFont="1" applyFill="1" applyBorder="1" applyAlignment="1">
      <alignment horizontal="center" vertical="top"/>
    </xf>
    <xf numFmtId="0" fontId="17" fillId="0" borderId="33" xfId="0" applyFont="1" applyFill="1" applyBorder="1" applyAlignment="1">
      <alignment horizontal="center" vertical="top"/>
    </xf>
    <xf numFmtId="49" fontId="6" fillId="0" borderId="60" xfId="0" applyNumberFormat="1" applyFont="1" applyBorder="1" applyAlignment="1">
      <alignment horizontal="center" vertical="top"/>
    </xf>
    <xf numFmtId="0" fontId="17" fillId="0" borderId="20" xfId="0" applyFont="1" applyFill="1" applyBorder="1" applyAlignment="1">
      <alignment horizontal="center" vertical="top"/>
    </xf>
    <xf numFmtId="0" fontId="17" fillId="0" borderId="21" xfId="0" applyFont="1" applyFill="1" applyBorder="1" applyAlignment="1">
      <alignment horizontal="center" vertical="top"/>
    </xf>
    <xf numFmtId="49" fontId="6" fillId="0" borderId="46" xfId="0" applyNumberFormat="1" applyFont="1" applyBorder="1" applyAlignment="1">
      <alignment horizontal="center" vertical="top"/>
    </xf>
    <xf numFmtId="0" fontId="17" fillId="0" borderId="21" xfId="0" applyFont="1" applyFill="1" applyBorder="1" applyAlignment="1">
      <alignment horizontal="center" vertical="top" wrapText="1"/>
    </xf>
    <xf numFmtId="49" fontId="7" fillId="2" borderId="72" xfId="0" applyNumberFormat="1" applyFont="1" applyFill="1" applyBorder="1" applyAlignment="1">
      <alignment horizontal="center" vertical="top"/>
    </xf>
    <xf numFmtId="49" fontId="7" fillId="3" borderId="40" xfId="0" applyNumberFormat="1" applyFont="1" applyFill="1" applyBorder="1" applyAlignment="1">
      <alignment horizontal="center" vertical="top"/>
    </xf>
    <xf numFmtId="0" fontId="17" fillId="0" borderId="38" xfId="0" applyFont="1" applyFill="1" applyBorder="1" applyAlignment="1">
      <alignment horizontal="center" vertical="top" wrapText="1"/>
    </xf>
    <xf numFmtId="0" fontId="17" fillId="0" borderId="74" xfId="0" applyFont="1" applyFill="1" applyBorder="1" applyAlignment="1">
      <alignment horizontal="center" vertical="top" wrapText="1"/>
    </xf>
    <xf numFmtId="49" fontId="7" fillId="3" borderId="51" xfId="0" applyNumberFormat="1" applyFont="1" applyFill="1" applyBorder="1" applyAlignment="1">
      <alignment horizontal="center" vertical="top"/>
    </xf>
    <xf numFmtId="49" fontId="7" fillId="0" borderId="51" xfId="0" applyNumberFormat="1" applyFont="1" applyBorder="1" applyAlignment="1">
      <alignment horizontal="center" vertical="top"/>
    </xf>
    <xf numFmtId="49" fontId="2" fillId="0" borderId="51" xfId="0" applyNumberFormat="1" applyFont="1" applyBorder="1" applyAlignment="1">
      <alignment horizontal="center" vertical="top"/>
    </xf>
    <xf numFmtId="49" fontId="6" fillId="0" borderId="51" xfId="0" applyNumberFormat="1" applyFont="1" applyBorder="1" applyAlignment="1">
      <alignment horizontal="center" vertical="top"/>
    </xf>
    <xf numFmtId="164" fontId="7" fillId="4" borderId="41" xfId="0" applyNumberFormat="1" applyFont="1" applyFill="1" applyBorder="1" applyAlignment="1">
      <alignment horizontal="center" vertical="center"/>
    </xf>
    <xf numFmtId="164" fontId="7" fillId="4" borderId="32" xfId="0" applyNumberFormat="1" applyFont="1" applyFill="1" applyBorder="1" applyAlignment="1">
      <alignment horizontal="center" vertical="center"/>
    </xf>
    <xf numFmtId="164" fontId="7" fillId="4" borderId="33" xfId="0" applyNumberFormat="1" applyFont="1" applyFill="1" applyBorder="1" applyAlignment="1">
      <alignment horizontal="center" vertical="center"/>
    </xf>
    <xf numFmtId="164" fontId="7" fillId="4" borderId="45" xfId="0" applyNumberFormat="1" applyFont="1" applyFill="1" applyBorder="1" applyAlignment="1">
      <alignment horizontal="center" vertical="center" wrapText="1"/>
    </xf>
    <xf numFmtId="164" fontId="7" fillId="4" borderId="44" xfId="0" applyNumberFormat="1" applyFont="1" applyFill="1" applyBorder="1" applyAlignment="1">
      <alignment horizontal="center" vertical="center"/>
    </xf>
    <xf numFmtId="0" fontId="8" fillId="5" borderId="66" xfId="0" applyFont="1" applyFill="1" applyBorder="1" applyAlignment="1">
      <alignment horizontal="left" vertical="top" wrapText="1"/>
    </xf>
    <xf numFmtId="164" fontId="15" fillId="0" borderId="17" xfId="0" applyNumberFormat="1" applyFont="1" applyFill="1" applyBorder="1" applyAlignment="1">
      <alignment horizontal="center" vertical="top"/>
    </xf>
    <xf numFmtId="9" fontId="17" fillId="0" borderId="32" xfId="0" applyNumberFormat="1" applyFont="1" applyFill="1" applyBorder="1" applyAlignment="1">
      <alignment horizontal="center" vertical="top"/>
    </xf>
    <xf numFmtId="9" fontId="17" fillId="0" borderId="33" xfId="0" applyNumberFormat="1" applyFont="1" applyFill="1" applyBorder="1" applyAlignment="1">
      <alignment horizontal="center" vertical="top"/>
    </xf>
    <xf numFmtId="49" fontId="2" fillId="0" borderId="29" xfId="2" applyNumberFormat="1" applyFont="1" applyFill="1" applyBorder="1" applyAlignment="1">
      <alignment horizontal="center" vertical="top"/>
    </xf>
    <xf numFmtId="164" fontId="15" fillId="0" borderId="39" xfId="0" applyNumberFormat="1" applyFont="1" applyFill="1" applyBorder="1" applyAlignment="1">
      <alignment horizontal="center" vertical="top"/>
    </xf>
    <xf numFmtId="49" fontId="7" fillId="2" borderId="38" xfId="0" applyNumberFormat="1" applyFont="1" applyFill="1" applyBorder="1" applyAlignment="1">
      <alignment horizontal="center" vertical="top"/>
    </xf>
    <xf numFmtId="49" fontId="7" fillId="3" borderId="38" xfId="0" applyNumberFormat="1" applyFont="1" applyFill="1" applyBorder="1" applyAlignment="1">
      <alignment horizontal="center" vertical="top"/>
    </xf>
    <xf numFmtId="164" fontId="7" fillId="3" borderId="4" xfId="0" applyNumberFormat="1" applyFont="1" applyFill="1" applyBorder="1" applyAlignment="1">
      <alignment horizontal="center" vertical="top"/>
    </xf>
    <xf numFmtId="164" fontId="7" fillId="3" borderId="61" xfId="0" applyNumberFormat="1" applyFont="1" applyFill="1" applyBorder="1" applyAlignment="1">
      <alignment horizontal="center" vertical="top"/>
    </xf>
    <xf numFmtId="164" fontId="7" fillId="3" borderId="24" xfId="0" applyNumberFormat="1" applyFont="1" applyFill="1" applyBorder="1" applyAlignment="1">
      <alignment horizontal="center" vertical="top"/>
    </xf>
    <xf numFmtId="49" fontId="20" fillId="0" borderId="15" xfId="0" applyNumberFormat="1" applyFont="1" applyBorder="1" applyAlignment="1">
      <alignment horizontal="center" vertical="top"/>
    </xf>
    <xf numFmtId="0" fontId="15" fillId="0" borderId="48" xfId="0" applyFont="1" applyFill="1" applyBorder="1" applyAlignment="1">
      <alignment horizontal="center" vertical="top"/>
    </xf>
    <xf numFmtId="164" fontId="15" fillId="0" borderId="16" xfId="0" applyNumberFormat="1" applyFont="1" applyFill="1" applyBorder="1" applyAlignment="1">
      <alignment horizontal="center" vertical="top"/>
    </xf>
    <xf numFmtId="1" fontId="3" fillId="0" borderId="28" xfId="0" applyNumberFormat="1" applyFont="1" applyFill="1" applyBorder="1" applyAlignment="1">
      <alignment horizontal="center" vertical="top"/>
    </xf>
    <xf numFmtId="49" fontId="3" fillId="0" borderId="28" xfId="0" applyNumberFormat="1" applyFont="1" applyFill="1" applyBorder="1" applyAlignment="1">
      <alignment horizontal="center" vertical="top"/>
    </xf>
    <xf numFmtId="49" fontId="3" fillId="0" borderId="29" xfId="0" applyNumberFormat="1" applyFont="1" applyFill="1" applyBorder="1" applyAlignment="1">
      <alignment horizontal="center" vertical="top"/>
    </xf>
    <xf numFmtId="49" fontId="15" fillId="0" borderId="1" xfId="0" applyNumberFormat="1" applyFont="1" applyBorder="1" applyAlignment="1">
      <alignment horizontal="center" vertical="top"/>
    </xf>
    <xf numFmtId="0" fontId="21" fillId="4" borderId="50" xfId="0" applyFont="1" applyFill="1" applyBorder="1" applyAlignment="1">
      <alignment horizontal="center" vertical="top"/>
    </xf>
    <xf numFmtId="164" fontId="20" fillId="4" borderId="14" xfId="0" applyNumberFormat="1" applyFont="1" applyFill="1" applyBorder="1" applyAlignment="1">
      <alignment horizontal="center" vertical="top"/>
    </xf>
    <xf numFmtId="164" fontId="20" fillId="4" borderId="1" xfId="0" applyNumberFormat="1" applyFont="1" applyFill="1" applyBorder="1" applyAlignment="1">
      <alignment horizontal="center" vertical="top"/>
    </xf>
    <xf numFmtId="164" fontId="20" fillId="4" borderId="31" xfId="0" applyNumberFormat="1" applyFont="1" applyFill="1" applyBorder="1" applyAlignment="1">
      <alignment horizontal="center" vertical="top"/>
    </xf>
    <xf numFmtId="164" fontId="20" fillId="4" borderId="2" xfId="0" applyNumberFormat="1" applyFont="1" applyFill="1" applyBorder="1" applyAlignment="1">
      <alignment horizontal="center" vertical="top"/>
    </xf>
    <xf numFmtId="164" fontId="20" fillId="4" borderId="22" xfId="0" applyNumberFormat="1" applyFont="1" applyFill="1" applyBorder="1" applyAlignment="1">
      <alignment horizontal="center" vertical="top"/>
    </xf>
    <xf numFmtId="164" fontId="20" fillId="4" borderId="13" xfId="0" applyNumberFormat="1" applyFont="1" applyFill="1" applyBorder="1" applyAlignment="1">
      <alignment horizontal="center" vertical="top"/>
    </xf>
    <xf numFmtId="9" fontId="3" fillId="0" borderId="32" xfId="0" applyNumberFormat="1" applyFont="1" applyFill="1" applyBorder="1" applyAlignment="1">
      <alignment horizontal="center" vertical="top"/>
    </xf>
    <xf numFmtId="9" fontId="3" fillId="0" borderId="33" xfId="0" applyNumberFormat="1" applyFont="1" applyFill="1" applyBorder="1" applyAlignment="1">
      <alignment horizontal="center" vertical="top"/>
    </xf>
    <xf numFmtId="164" fontId="15" fillId="0" borderId="20" xfId="0" applyNumberFormat="1" applyFont="1" applyFill="1" applyBorder="1" applyAlignment="1">
      <alignment horizontal="center" vertical="top"/>
    </xf>
    <xf numFmtId="164" fontId="15" fillId="0" borderId="21" xfId="0" applyNumberFormat="1" applyFont="1" applyFill="1" applyBorder="1" applyAlignment="1">
      <alignment horizontal="center" vertical="top"/>
    </xf>
    <xf numFmtId="9" fontId="17" fillId="0" borderId="20" xfId="0" applyNumberFormat="1" applyFont="1" applyFill="1" applyBorder="1" applyAlignment="1">
      <alignment horizontal="center" vertical="top"/>
    </xf>
    <xf numFmtId="9" fontId="17" fillId="0" borderId="21" xfId="0" applyNumberFormat="1" applyFont="1" applyFill="1" applyBorder="1" applyAlignment="1">
      <alignment horizontal="center" vertical="top"/>
    </xf>
    <xf numFmtId="164" fontId="7" fillId="2" borderId="23" xfId="0" applyNumberFormat="1" applyFont="1" applyFill="1" applyBorder="1" applyAlignment="1">
      <alignment horizontal="center" vertical="top"/>
    </xf>
    <xf numFmtId="164" fontId="7" fillId="2" borderId="24" xfId="0" applyNumberFormat="1" applyFont="1" applyFill="1" applyBorder="1" applyAlignment="1">
      <alignment horizontal="center" vertical="top"/>
    </xf>
    <xf numFmtId="0" fontId="8" fillId="0" borderId="20" xfId="0" applyFont="1" applyFill="1" applyBorder="1" applyAlignment="1">
      <alignment horizontal="center" vertical="top"/>
    </xf>
    <xf numFmtId="0" fontId="17" fillId="0" borderId="0" xfId="0" applyFont="1" applyFill="1" applyBorder="1" applyAlignment="1">
      <alignment horizontal="center" vertical="top"/>
    </xf>
    <xf numFmtId="0" fontId="8" fillId="0" borderId="71" xfId="0" applyFont="1" applyFill="1" applyBorder="1" applyAlignment="1">
      <alignment horizontal="center" vertical="top"/>
    </xf>
    <xf numFmtId="0" fontId="8" fillId="0" borderId="30" xfId="0" applyFont="1" applyFill="1" applyBorder="1" applyAlignment="1">
      <alignment vertical="top" wrapText="1"/>
    </xf>
    <xf numFmtId="0" fontId="8" fillId="0" borderId="59" xfId="0" applyFont="1" applyFill="1" applyBorder="1" applyAlignment="1">
      <alignment horizontal="center" vertical="top"/>
    </xf>
    <xf numFmtId="0" fontId="17" fillId="0" borderId="20" xfId="0" applyNumberFormat="1" applyFont="1" applyFill="1" applyBorder="1" applyAlignment="1">
      <alignment horizontal="center" vertical="top"/>
    </xf>
    <xf numFmtId="0" fontId="17" fillId="0" borderId="0" xfId="0" applyNumberFormat="1" applyFont="1" applyFill="1" applyBorder="1" applyAlignment="1">
      <alignment horizontal="center" vertical="top"/>
    </xf>
    <xf numFmtId="0" fontId="17" fillId="0" borderId="21" xfId="0" applyNumberFormat="1" applyFont="1" applyFill="1" applyBorder="1" applyAlignment="1">
      <alignment horizontal="center" vertical="top"/>
    </xf>
    <xf numFmtId="0" fontId="9" fillId="4" borderId="58" xfId="0" applyFont="1" applyFill="1" applyBorder="1" applyAlignment="1">
      <alignment horizontal="center" vertical="top"/>
    </xf>
    <xf numFmtId="164" fontId="7" fillId="4" borderId="75" xfId="0" applyNumberFormat="1" applyFont="1" applyFill="1" applyBorder="1" applyAlignment="1">
      <alignment horizontal="center" vertical="top"/>
    </xf>
    <xf numFmtId="164" fontId="8" fillId="0" borderId="66" xfId="0" applyNumberFormat="1" applyFont="1" applyFill="1" applyBorder="1" applyAlignment="1">
      <alignment horizontal="center" vertical="top"/>
    </xf>
    <xf numFmtId="164" fontId="8" fillId="0" borderId="29" xfId="0" applyNumberFormat="1" applyFont="1" applyFill="1" applyBorder="1" applyAlignment="1">
      <alignment horizontal="center" vertical="top"/>
    </xf>
    <xf numFmtId="0" fontId="8" fillId="0" borderId="57" xfId="0" applyFont="1" applyBorder="1" applyAlignment="1">
      <alignment horizontal="center" vertical="top"/>
    </xf>
    <xf numFmtId="49" fontId="6" fillId="0" borderId="20" xfId="0" applyNumberFormat="1" applyFont="1" applyBorder="1" applyAlignment="1">
      <alignment horizontal="center" vertical="top" wrapText="1"/>
    </xf>
    <xf numFmtId="0" fontId="8" fillId="0" borderId="6" xfId="0" applyFont="1" applyFill="1" applyBorder="1" applyAlignment="1">
      <alignment vertical="top" wrapText="1"/>
    </xf>
    <xf numFmtId="0" fontId="2" fillId="0" borderId="20" xfId="0" applyFont="1" applyFill="1" applyBorder="1" applyAlignment="1">
      <alignment horizontal="center" vertical="top"/>
    </xf>
    <xf numFmtId="0" fontId="2" fillId="0" borderId="21" xfId="0" applyFont="1" applyFill="1" applyBorder="1" applyAlignment="1">
      <alignment horizontal="center" vertical="top"/>
    </xf>
    <xf numFmtId="0" fontId="9" fillId="4" borderId="9" xfId="0" applyFont="1" applyFill="1" applyBorder="1" applyAlignment="1">
      <alignment horizontal="center" vertical="top"/>
    </xf>
    <xf numFmtId="164" fontId="7" fillId="4" borderId="58" xfId="0" applyNumberFormat="1" applyFont="1" applyFill="1" applyBorder="1" applyAlignment="1">
      <alignment horizontal="center" vertical="top"/>
    </xf>
    <xf numFmtId="49" fontId="6" fillId="0" borderId="28" xfId="0" applyNumberFormat="1" applyFont="1" applyBorder="1" applyAlignment="1">
      <alignment horizontal="center" vertical="top" wrapText="1"/>
    </xf>
    <xf numFmtId="164" fontId="15" fillId="0" borderId="74" xfId="0" applyNumberFormat="1" applyFont="1" applyFill="1" applyBorder="1" applyAlignment="1">
      <alignment horizontal="center" vertical="top"/>
    </xf>
    <xf numFmtId="0" fontId="10" fillId="0" borderId="38" xfId="0" applyFont="1" applyBorder="1" applyAlignment="1">
      <alignment horizontal="center" vertical="top" wrapText="1"/>
    </xf>
    <xf numFmtId="164" fontId="20" fillId="4" borderId="75" xfId="0" applyNumberFormat="1" applyFont="1" applyFill="1" applyBorder="1" applyAlignment="1">
      <alignment horizontal="center" vertical="top"/>
    </xf>
    <xf numFmtId="49" fontId="20" fillId="2" borderId="46" xfId="0" applyNumberFormat="1" applyFont="1" applyFill="1" applyBorder="1" applyAlignment="1">
      <alignment horizontal="center" vertical="top"/>
    </xf>
    <xf numFmtId="49" fontId="20" fillId="3" borderId="58" xfId="0" applyNumberFormat="1" applyFont="1" applyFill="1" applyBorder="1" applyAlignment="1">
      <alignment horizontal="center" vertical="top"/>
    </xf>
    <xf numFmtId="0" fontId="13" fillId="0" borderId="58" xfId="0" applyFont="1" applyFill="1" applyBorder="1" applyAlignment="1">
      <alignment horizontal="left" vertical="top" wrapText="1"/>
    </xf>
    <xf numFmtId="49" fontId="3" fillId="0" borderId="45" xfId="0" applyNumberFormat="1" applyFont="1" applyBorder="1" applyAlignment="1">
      <alignment horizontal="center" vertical="top"/>
    </xf>
    <xf numFmtId="0" fontId="13" fillId="0" borderId="58" xfId="0" applyFont="1" applyBorder="1" applyAlignment="1">
      <alignment horizontal="center" vertical="top" wrapText="1"/>
    </xf>
    <xf numFmtId="0" fontId="20" fillId="4" borderId="58" xfId="0" applyFont="1" applyFill="1" applyBorder="1" applyAlignment="1">
      <alignment horizontal="center" vertical="top"/>
    </xf>
    <xf numFmtId="164" fontId="20" fillId="4" borderId="76" xfId="0" applyNumberFormat="1" applyFont="1" applyFill="1" applyBorder="1" applyAlignment="1">
      <alignment horizontal="center" vertical="top"/>
    </xf>
    <xf numFmtId="164" fontId="20" fillId="4" borderId="58" xfId="0" applyNumberFormat="1" applyFont="1" applyFill="1" applyBorder="1" applyAlignment="1">
      <alignment horizontal="center" vertical="top"/>
    </xf>
    <xf numFmtId="0" fontId="10" fillId="0" borderId="58" xfId="0" applyFont="1" applyBorder="1" applyAlignment="1">
      <alignment horizontal="left" vertical="top" wrapText="1"/>
    </xf>
    <xf numFmtId="0" fontId="2" fillId="0" borderId="58" xfId="0" applyNumberFormat="1" applyFont="1" applyFill="1" applyBorder="1" applyAlignment="1">
      <alignment horizontal="center" vertical="top"/>
    </xf>
    <xf numFmtId="164" fontId="7" fillId="8" borderId="76" xfId="0" applyNumberFormat="1" applyFont="1" applyFill="1" applyBorder="1" applyAlignment="1">
      <alignment horizontal="center" vertical="top"/>
    </xf>
    <xf numFmtId="164" fontId="7" fillId="3" borderId="45" xfId="0" applyNumberFormat="1" applyFont="1" applyFill="1" applyBorder="1" applyAlignment="1">
      <alignment horizontal="center" vertical="top"/>
    </xf>
    <xf numFmtId="0" fontId="8" fillId="0" borderId="9" xfId="0" applyFont="1" applyFill="1" applyBorder="1" applyAlignment="1">
      <alignment horizontal="center" vertical="top"/>
    </xf>
    <xf numFmtId="0" fontId="23" fillId="0" borderId="28" xfId="0" applyFont="1" applyFill="1" applyBorder="1" applyAlignment="1">
      <alignment horizontal="center" vertical="top"/>
    </xf>
    <xf numFmtId="0" fontId="23" fillId="0" borderId="29" xfId="0" applyFont="1" applyFill="1" applyBorder="1" applyAlignment="1">
      <alignment horizontal="center" vertical="top"/>
    </xf>
    <xf numFmtId="0" fontId="8" fillId="0" borderId="58" xfId="0" applyFont="1" applyFill="1" applyBorder="1" applyAlignment="1">
      <alignment horizontal="center" vertical="top"/>
    </xf>
    <xf numFmtId="164" fontId="15" fillId="0" borderId="58" xfId="0" applyNumberFormat="1" applyFont="1" applyFill="1" applyBorder="1" applyAlignment="1">
      <alignment horizontal="center" vertical="top"/>
    </xf>
    <xf numFmtId="164" fontId="7" fillId="4" borderId="76" xfId="0" applyNumberFormat="1" applyFont="1" applyFill="1" applyBorder="1" applyAlignment="1">
      <alignment horizontal="center" vertical="top"/>
    </xf>
    <xf numFmtId="164" fontId="7" fillId="4" borderId="9" xfId="0" applyNumberFormat="1" applyFont="1" applyFill="1" applyBorder="1" applyAlignment="1">
      <alignment horizontal="center" vertical="top"/>
    </xf>
    <xf numFmtId="164" fontId="20" fillId="4" borderId="9" xfId="0" applyNumberFormat="1" applyFont="1" applyFill="1" applyBorder="1" applyAlignment="1">
      <alignment horizontal="center" vertical="top"/>
    </xf>
    <xf numFmtId="164" fontId="7" fillId="4" borderId="73" xfId="0" applyNumberFormat="1" applyFont="1" applyFill="1" applyBorder="1" applyAlignment="1">
      <alignment horizontal="center" vertical="top"/>
    </xf>
    <xf numFmtId="164" fontId="7" fillId="3" borderId="34" xfId="0" applyNumberFormat="1" applyFont="1" applyFill="1" applyBorder="1" applyAlignment="1">
      <alignment horizontal="center" vertical="top"/>
    </xf>
    <xf numFmtId="164" fontId="7" fillId="3" borderId="25" xfId="0" applyNumberFormat="1" applyFont="1" applyFill="1" applyBorder="1" applyAlignment="1">
      <alignment horizontal="center" vertical="top"/>
    </xf>
    <xf numFmtId="164" fontId="7" fillId="6" borderId="64" xfId="0" applyNumberFormat="1" applyFont="1" applyFill="1" applyBorder="1" applyAlignment="1">
      <alignment horizontal="center" vertical="top"/>
    </xf>
    <xf numFmtId="164" fontId="7" fillId="6" borderId="24"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49" fontId="6" fillId="0" borderId="20" xfId="0" applyNumberFormat="1" applyFont="1" applyBorder="1" applyAlignment="1">
      <alignment horizontal="center" vertical="top" wrapText="1"/>
    </xf>
    <xf numFmtId="164" fontId="7" fillId="4" borderId="30" xfId="0" applyNumberFormat="1" applyFont="1" applyFill="1" applyBorder="1" applyAlignment="1">
      <alignment horizontal="center" vertical="top"/>
    </xf>
    <xf numFmtId="1" fontId="17" fillId="0" borderId="20" xfId="0" applyNumberFormat="1" applyFont="1" applyFill="1" applyBorder="1" applyAlignment="1">
      <alignment horizontal="center" vertical="top"/>
    </xf>
    <xf numFmtId="0" fontId="24" fillId="0" borderId="0" xfId="0" applyFont="1" applyAlignment="1">
      <alignment horizontal="left" vertical="top" wrapText="1"/>
    </xf>
    <xf numFmtId="0" fontId="25" fillId="0" borderId="0" xfId="0" applyFont="1" applyAlignment="1">
      <alignment vertical="top"/>
    </xf>
    <xf numFmtId="0" fontId="14" fillId="0" borderId="0" xfId="0" applyFont="1" applyAlignment="1">
      <alignment horizontal="left" wrapText="1"/>
    </xf>
    <xf numFmtId="0" fontId="2" fillId="0" borderId="16"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15" xfId="0" applyFont="1" applyBorder="1" applyAlignment="1">
      <alignment horizontal="center" vertical="center" textRotation="90" wrapText="1"/>
    </xf>
    <xf numFmtId="0" fontId="2" fillId="0" borderId="58"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6" fillId="0" borderId="2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52" xfId="0" applyNumberFormat="1" applyFont="1" applyBorder="1" applyAlignment="1">
      <alignment horizontal="center" vertical="center" textRotation="90" wrapText="1"/>
    </xf>
    <xf numFmtId="0" fontId="2" fillId="0" borderId="19" xfId="0" applyNumberFormat="1" applyFont="1" applyBorder="1" applyAlignment="1">
      <alignment horizontal="center" vertical="center" textRotation="90" wrapText="1"/>
    </xf>
    <xf numFmtId="0" fontId="2" fillId="0" borderId="44" xfId="0" applyNumberFormat="1"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63" xfId="0" applyFont="1" applyBorder="1" applyAlignment="1">
      <alignment horizontal="center" vertical="center" textRotation="90" wrapText="1"/>
    </xf>
    <xf numFmtId="0" fontId="2" fillId="0" borderId="22"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44" xfId="0" applyFont="1" applyBorder="1" applyAlignment="1">
      <alignment horizontal="center" vertical="center" textRotation="90"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7" xfId="0" applyFont="1" applyBorder="1" applyAlignment="1">
      <alignment horizontal="center" vertical="center" wrapText="1"/>
    </xf>
    <xf numFmtId="49" fontId="7" fillId="2" borderId="16" xfId="0" applyNumberFormat="1" applyFont="1" applyFill="1" applyBorder="1" applyAlignment="1">
      <alignment horizontal="center" vertical="top"/>
    </xf>
    <xf numFmtId="49" fontId="7" fillId="2" borderId="6" xfId="0" applyNumberFormat="1" applyFont="1" applyFill="1" applyBorder="1" applyAlignment="1">
      <alignment horizontal="center" vertical="top"/>
    </xf>
    <xf numFmtId="49" fontId="7" fillId="2" borderId="14" xfId="0" applyNumberFormat="1" applyFont="1" applyFill="1" applyBorder="1" applyAlignment="1">
      <alignment horizontal="center" vertical="top"/>
    </xf>
    <xf numFmtId="49" fontId="7" fillId="3" borderId="27" xfId="0" applyNumberFormat="1" applyFont="1" applyFill="1" applyBorder="1" applyAlignment="1">
      <alignment horizontal="center" vertical="top"/>
    </xf>
    <xf numFmtId="49" fontId="7" fillId="3" borderId="7" xfId="0" applyNumberFormat="1" applyFont="1" applyFill="1" applyBorder="1" applyAlignment="1">
      <alignment horizontal="center" vertical="top"/>
    </xf>
    <xf numFmtId="49" fontId="7" fillId="3" borderId="64" xfId="0" applyNumberFormat="1" applyFont="1" applyFill="1" applyBorder="1" applyAlignment="1">
      <alignment horizontal="center" vertical="top"/>
    </xf>
    <xf numFmtId="49" fontId="7" fillId="0" borderId="15" xfId="0" applyNumberFormat="1" applyFont="1" applyBorder="1" applyAlignment="1">
      <alignment horizontal="center" vertical="top"/>
    </xf>
    <xf numFmtId="49" fontId="7" fillId="0" borderId="20" xfId="0" applyNumberFormat="1" applyFont="1" applyBorder="1" applyAlignment="1">
      <alignment horizontal="center" vertical="top"/>
    </xf>
    <xf numFmtId="49" fontId="7" fillId="0" borderId="1" xfId="0" applyNumberFormat="1" applyFont="1" applyBorder="1" applyAlignment="1">
      <alignment horizontal="center" vertical="top"/>
    </xf>
    <xf numFmtId="0" fontId="6" fillId="0" borderId="37"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42" xfId="0" applyFont="1" applyFill="1" applyBorder="1" applyAlignment="1">
      <alignment horizontal="left" vertical="top" wrapText="1"/>
    </xf>
    <xf numFmtId="49" fontId="2" fillId="0" borderId="5"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13" xfId="0" applyNumberFormat="1" applyFont="1" applyBorder="1" applyAlignment="1">
      <alignment horizontal="center" vertical="top"/>
    </xf>
    <xf numFmtId="49" fontId="6" fillId="0" borderId="53" xfId="0" applyNumberFormat="1" applyFont="1" applyBorder="1" applyAlignment="1">
      <alignment horizontal="center" vertical="top"/>
    </xf>
    <xf numFmtId="49" fontId="6" fillId="0" borderId="60" xfId="0" applyNumberFormat="1" applyFont="1" applyBorder="1" applyAlignment="1">
      <alignment horizontal="center" vertical="top"/>
    </xf>
    <xf numFmtId="49" fontId="6" fillId="0" borderId="54" xfId="0" applyNumberFormat="1" applyFont="1" applyBorder="1" applyAlignment="1">
      <alignment horizontal="center" vertical="top"/>
    </xf>
    <xf numFmtId="0" fontId="8" fillId="5" borderId="66" xfId="0" applyFont="1" applyFill="1" applyBorder="1" applyAlignment="1">
      <alignment horizontal="left" vertical="top" wrapText="1"/>
    </xf>
    <xf numFmtId="0" fontId="8" fillId="5" borderId="30" xfId="0" applyFont="1" applyFill="1" applyBorder="1" applyAlignment="1">
      <alignment horizontal="left" vertical="top" wrapText="1"/>
    </xf>
    <xf numFmtId="0" fontId="8" fillId="5" borderId="43" xfId="0" applyFont="1" applyFill="1" applyBorder="1" applyAlignment="1">
      <alignment horizontal="left" vertical="top" wrapText="1"/>
    </xf>
    <xf numFmtId="0" fontId="8" fillId="0" borderId="68" xfId="0" applyFont="1" applyBorder="1" applyAlignment="1">
      <alignment horizontal="center" vertical="center" textRotation="90" wrapText="1"/>
    </xf>
    <xf numFmtId="0" fontId="8" fillId="0" borderId="0" xfId="0" applyFont="1" applyBorder="1" applyAlignment="1">
      <alignment horizontal="center" vertical="center" textRotation="90" wrapText="1"/>
    </xf>
    <xf numFmtId="0" fontId="8" fillId="0" borderId="45" xfId="0" applyFont="1" applyBorder="1" applyAlignment="1">
      <alignment horizontal="center" vertical="center" textRotation="90" wrapText="1"/>
    </xf>
    <xf numFmtId="0" fontId="8" fillId="0" borderId="52" xfId="0" applyFont="1" applyBorder="1" applyAlignment="1">
      <alignment horizontal="center" vertical="center" textRotation="90" wrapText="1"/>
    </xf>
    <xf numFmtId="0" fontId="8" fillId="0" borderId="19" xfId="0" applyFont="1" applyBorder="1" applyAlignment="1">
      <alignment horizontal="center" vertical="center" textRotation="90" wrapText="1"/>
    </xf>
    <xf numFmtId="0" fontId="8" fillId="0" borderId="44" xfId="0" applyFont="1" applyBorder="1" applyAlignment="1">
      <alignment horizontal="center" vertical="center" textRotation="90" wrapText="1"/>
    </xf>
    <xf numFmtId="0" fontId="7" fillId="0" borderId="53" xfId="0" applyFont="1" applyBorder="1" applyAlignment="1">
      <alignment horizontal="center" vertical="center"/>
    </xf>
    <xf numFmtId="0" fontId="7" fillId="0" borderId="18" xfId="0" applyFont="1" applyBorder="1" applyAlignment="1">
      <alignment horizontal="center" vertical="center"/>
    </xf>
    <xf numFmtId="0" fontId="7" fillId="0" borderId="48"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41" xfId="0" applyFont="1" applyBorder="1" applyAlignment="1">
      <alignment horizontal="center" vertical="center" textRotation="90" wrapText="1"/>
    </xf>
    <xf numFmtId="0" fontId="2" fillId="0" borderId="58" xfId="0" applyFont="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3" xfId="0" applyFont="1" applyFill="1" applyBorder="1" applyAlignment="1">
      <alignment horizontal="center" vertical="center" textRotation="90" wrapText="1"/>
    </xf>
    <xf numFmtId="0" fontId="6" fillId="0" borderId="10" xfId="0" applyFont="1" applyBorder="1" applyAlignment="1">
      <alignment horizontal="center" vertical="center" wrapText="1"/>
    </xf>
    <xf numFmtId="0" fontId="6" fillId="0" borderId="41" xfId="0" applyFont="1" applyBorder="1" applyAlignment="1">
      <alignment horizontal="center" vertical="center" wrapText="1"/>
    </xf>
    <xf numFmtId="0" fontId="2" fillId="0" borderId="38" xfId="0" applyFont="1" applyBorder="1" applyAlignment="1">
      <alignment horizontal="center" vertical="center"/>
    </xf>
    <xf numFmtId="0" fontId="2" fillId="0" borderId="74" xfId="0" applyFont="1" applyBorder="1" applyAlignment="1">
      <alignment horizontal="center" vertical="center"/>
    </xf>
    <xf numFmtId="49" fontId="2" fillId="0" borderId="8" xfId="0" applyNumberFormat="1" applyFont="1" applyBorder="1" applyAlignment="1">
      <alignment horizontal="center" vertical="top"/>
    </xf>
    <xf numFmtId="49" fontId="7" fillId="0" borderId="28" xfId="0" applyNumberFormat="1" applyFont="1" applyBorder="1" applyAlignment="1">
      <alignment horizontal="center" vertical="top"/>
    </xf>
    <xf numFmtId="49" fontId="7" fillId="0" borderId="38" xfId="0" applyNumberFormat="1" applyFont="1" applyBorder="1" applyAlignment="1">
      <alignment horizontal="center" vertical="top"/>
    </xf>
    <xf numFmtId="49" fontId="6" fillId="0" borderId="67" xfId="0" applyNumberFormat="1" applyFont="1" applyBorder="1" applyAlignment="1">
      <alignment horizontal="center" vertical="top"/>
    </xf>
    <xf numFmtId="49" fontId="6" fillId="0" borderId="46" xfId="0" applyNumberFormat="1" applyFont="1" applyBorder="1" applyAlignment="1">
      <alignment horizontal="center" vertical="top"/>
    </xf>
    <xf numFmtId="0" fontId="5" fillId="2" borderId="24" xfId="0" applyFont="1" applyFill="1" applyBorder="1" applyAlignment="1">
      <alignment horizontal="left" vertical="top"/>
    </xf>
    <xf numFmtId="0" fontId="5" fillId="2" borderId="25" xfId="0" applyFont="1" applyFill="1" applyBorder="1" applyAlignment="1">
      <alignment horizontal="left" vertical="top"/>
    </xf>
    <xf numFmtId="0" fontId="7" fillId="3" borderId="4" xfId="0" applyFont="1" applyFill="1" applyBorder="1" applyAlignment="1">
      <alignment horizontal="left" vertical="top" wrapText="1"/>
    </xf>
    <xf numFmtId="0" fontId="7" fillId="3" borderId="61" xfId="0" applyFont="1" applyFill="1" applyBorder="1" applyAlignment="1">
      <alignment horizontal="left" vertical="top" wrapText="1"/>
    </xf>
    <xf numFmtId="49" fontId="7" fillId="0" borderId="9" xfId="0" applyNumberFormat="1" applyFont="1" applyBorder="1" applyAlignment="1">
      <alignment horizontal="center" vertical="top"/>
    </xf>
    <xf numFmtId="49" fontId="7" fillId="2" borderId="53" xfId="0" applyNumberFormat="1" applyFont="1" applyFill="1" applyBorder="1" applyAlignment="1">
      <alignment horizontal="center" vertical="top"/>
    </xf>
    <xf numFmtId="49" fontId="7" fillId="2" borderId="54" xfId="0" applyNumberFormat="1" applyFont="1" applyFill="1" applyBorder="1" applyAlignment="1">
      <alignment horizontal="center" vertical="top"/>
    </xf>
    <xf numFmtId="49" fontId="7" fillId="3" borderId="15" xfId="0" applyNumberFormat="1" applyFont="1" applyFill="1" applyBorder="1" applyAlignment="1">
      <alignment horizontal="center" vertical="top"/>
    </xf>
    <xf numFmtId="49" fontId="7" fillId="3" borderId="1" xfId="0" applyNumberFormat="1" applyFont="1" applyFill="1" applyBorder="1" applyAlignment="1">
      <alignment horizontal="center" vertical="top"/>
    </xf>
    <xf numFmtId="0" fontId="6" fillId="0" borderId="27" xfId="0" applyFont="1" applyFill="1" applyBorder="1" applyAlignment="1">
      <alignment vertical="top" wrapText="1"/>
    </xf>
    <xf numFmtId="0" fontId="6" fillId="0" borderId="64" xfId="0" applyFont="1" applyFill="1" applyBorder="1" applyAlignment="1">
      <alignment vertical="top" wrapText="1"/>
    </xf>
    <xf numFmtId="49" fontId="6" fillId="0" borderId="5" xfId="0" applyNumberFormat="1" applyFont="1" applyBorder="1" applyAlignment="1">
      <alignment horizontal="center" vertical="top"/>
    </xf>
    <xf numFmtId="49" fontId="6" fillId="0" borderId="13" xfId="0" applyNumberFormat="1" applyFont="1" applyBorder="1" applyAlignment="1">
      <alignment horizontal="center" vertical="top"/>
    </xf>
    <xf numFmtId="49" fontId="7" fillId="3" borderId="41" xfId="0" applyNumberFormat="1" applyFont="1" applyFill="1" applyBorder="1" applyAlignment="1">
      <alignment horizontal="right" vertical="top"/>
    </xf>
    <xf numFmtId="49" fontId="7" fillId="3" borderId="4" xfId="0" applyNumberFormat="1" applyFont="1" applyFill="1" applyBorder="1" applyAlignment="1">
      <alignment horizontal="right" vertical="top"/>
    </xf>
    <xf numFmtId="49" fontId="7" fillId="3" borderId="61" xfId="0" applyNumberFormat="1" applyFont="1" applyFill="1" applyBorder="1" applyAlignment="1">
      <alignment horizontal="right" vertical="top"/>
    </xf>
    <xf numFmtId="0" fontId="6" fillId="0" borderId="40" xfId="0" applyFont="1" applyFill="1" applyBorder="1" applyAlignment="1">
      <alignment vertical="top" wrapText="1"/>
    </xf>
    <xf numFmtId="49" fontId="2" fillId="0" borderId="56" xfId="0" applyNumberFormat="1" applyFont="1" applyBorder="1" applyAlignment="1">
      <alignment horizontal="center" vertical="top"/>
    </xf>
    <xf numFmtId="49" fontId="6" fillId="0" borderId="56" xfId="0" applyNumberFormat="1" applyFont="1" applyBorder="1" applyAlignment="1">
      <alignment horizontal="center" vertical="top"/>
    </xf>
    <xf numFmtId="49" fontId="7" fillId="3" borderId="3" xfId="0" applyNumberFormat="1" applyFont="1" applyFill="1" applyBorder="1" applyAlignment="1">
      <alignment horizontal="right" vertical="top"/>
    </xf>
    <xf numFmtId="49" fontId="7" fillId="3" borderId="32" xfId="0" applyNumberFormat="1" applyFont="1" applyFill="1" applyBorder="1" applyAlignment="1">
      <alignment horizontal="right" vertical="top"/>
    </xf>
    <xf numFmtId="0" fontId="20" fillId="3" borderId="4" xfId="0" applyFont="1" applyFill="1" applyBorder="1" applyAlignment="1">
      <alignment horizontal="left" vertical="top" wrapText="1"/>
    </xf>
    <xf numFmtId="0" fontId="20" fillId="3" borderId="61" xfId="0" applyFont="1" applyFill="1" applyBorder="1" applyAlignment="1">
      <alignment horizontal="left" vertical="top" wrapText="1"/>
    </xf>
    <xf numFmtId="0" fontId="13" fillId="0" borderId="27" xfId="0" applyFont="1" applyFill="1" applyBorder="1" applyAlignment="1">
      <alignment vertical="top" wrapText="1"/>
    </xf>
    <xf numFmtId="0" fontId="13" fillId="0" borderId="64" xfId="0" applyFont="1" applyFill="1" applyBorder="1" applyAlignment="1">
      <alignment vertical="top" wrapText="1"/>
    </xf>
    <xf numFmtId="49" fontId="13" fillId="0" borderId="5" xfId="0" applyNumberFormat="1" applyFont="1" applyBorder="1" applyAlignment="1">
      <alignment horizontal="center" vertical="top"/>
    </xf>
    <xf numFmtId="49" fontId="13" fillId="0" borderId="13" xfId="0" applyNumberFormat="1" applyFont="1" applyBorder="1" applyAlignment="1">
      <alignment horizontal="center" vertical="top"/>
    </xf>
    <xf numFmtId="0" fontId="15" fillId="5" borderId="66" xfId="0" applyFont="1" applyFill="1" applyBorder="1" applyAlignment="1">
      <alignment horizontal="left" vertical="top" wrapText="1"/>
    </xf>
    <xf numFmtId="0" fontId="15" fillId="5" borderId="43" xfId="0" applyFont="1" applyFill="1" applyBorder="1" applyAlignment="1">
      <alignment horizontal="left" vertical="top" wrapText="1"/>
    </xf>
    <xf numFmtId="49" fontId="7" fillId="2" borderId="69" xfId="0" applyNumberFormat="1" applyFont="1" applyFill="1" applyBorder="1" applyAlignment="1">
      <alignment horizontal="center" vertical="top"/>
    </xf>
    <xf numFmtId="49" fontId="7" fillId="3" borderId="38" xfId="0" applyNumberFormat="1" applyFont="1" applyFill="1" applyBorder="1" applyAlignment="1">
      <alignment horizontal="center" vertical="top"/>
    </xf>
    <xf numFmtId="49" fontId="7" fillId="2" borderId="36" xfId="0" applyNumberFormat="1" applyFont="1" applyFill="1" applyBorder="1" applyAlignment="1">
      <alignment horizontal="center" vertical="top"/>
    </xf>
    <xf numFmtId="49" fontId="7" fillId="2" borderId="41"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49" fontId="7" fillId="3" borderId="20" xfId="0" applyNumberFormat="1" applyFont="1" applyFill="1" applyBorder="1" applyAlignment="1">
      <alignment horizontal="center" vertical="top"/>
    </xf>
    <xf numFmtId="49" fontId="7" fillId="3" borderId="32" xfId="0" applyNumberFormat="1" applyFont="1" applyFill="1" applyBorder="1" applyAlignment="1">
      <alignment horizontal="center" vertical="top"/>
    </xf>
    <xf numFmtId="49" fontId="7" fillId="0" borderId="32" xfId="0" applyNumberFormat="1" applyFont="1" applyBorder="1" applyAlignment="1">
      <alignment horizontal="center" vertical="top"/>
    </xf>
    <xf numFmtId="0" fontId="6" fillId="0" borderId="29" xfId="0" applyFont="1" applyFill="1" applyBorder="1" applyAlignment="1">
      <alignment vertical="top" wrapText="1"/>
    </xf>
    <xf numFmtId="0" fontId="6" fillId="0" borderId="21" xfId="0" applyFont="1" applyFill="1" applyBorder="1" applyAlignment="1">
      <alignment vertical="top" wrapText="1"/>
    </xf>
    <xf numFmtId="0" fontId="6" fillId="0" borderId="33" xfId="0" applyFont="1" applyFill="1" applyBorder="1" applyAlignment="1">
      <alignment vertical="top" wrapText="1"/>
    </xf>
    <xf numFmtId="49" fontId="6" fillId="0" borderId="52" xfId="0" applyNumberFormat="1" applyFont="1" applyBorder="1" applyAlignment="1">
      <alignment horizontal="center" vertical="top"/>
    </xf>
    <xf numFmtId="49" fontId="6" fillId="0" borderId="19" xfId="0" applyNumberFormat="1" applyFont="1" applyBorder="1" applyAlignment="1">
      <alignment horizontal="center" vertical="top"/>
    </xf>
    <xf numFmtId="49" fontId="6" fillId="0" borderId="44" xfId="0" applyNumberFormat="1" applyFont="1" applyBorder="1" applyAlignment="1">
      <alignment horizontal="center" vertical="top"/>
    </xf>
    <xf numFmtId="49" fontId="7" fillId="2" borderId="23" xfId="0" applyNumberFormat="1" applyFont="1" applyFill="1" applyBorder="1" applyAlignment="1">
      <alignment horizontal="right" vertical="top"/>
    </xf>
    <xf numFmtId="49" fontId="7" fillId="2" borderId="24" xfId="0" applyNumberFormat="1" applyFont="1" applyFill="1" applyBorder="1" applyAlignment="1">
      <alignment horizontal="right" vertical="top"/>
    </xf>
    <xf numFmtId="0" fontId="7" fillId="3" borderId="28" xfId="0" applyFont="1" applyFill="1" applyBorder="1" applyAlignment="1">
      <alignment horizontal="left" vertical="top" wrapText="1"/>
    </xf>
    <xf numFmtId="49" fontId="7" fillId="0" borderId="28" xfId="0" applyNumberFormat="1" applyFont="1" applyBorder="1" applyAlignment="1">
      <alignment horizontal="center" vertical="top" wrapText="1"/>
    </xf>
    <xf numFmtId="49" fontId="7" fillId="0" borderId="20" xfId="0" applyNumberFormat="1" applyFont="1" applyBorder="1" applyAlignment="1">
      <alignment horizontal="center" vertical="top" wrapText="1"/>
    </xf>
    <xf numFmtId="0" fontId="10" fillId="0" borderId="20" xfId="0" applyFont="1" applyBorder="1" applyAlignment="1">
      <alignment horizontal="center" vertical="top" wrapText="1"/>
    </xf>
    <xf numFmtId="0" fontId="10" fillId="0" borderId="32" xfId="0" applyFont="1" applyBorder="1" applyAlignment="1">
      <alignment horizontal="center" vertical="top" wrapText="1"/>
    </xf>
    <xf numFmtId="0" fontId="6" fillId="0" borderId="29" xfId="0" applyFont="1" applyFill="1" applyBorder="1" applyAlignment="1">
      <alignment horizontal="left" vertical="top" wrapText="1"/>
    </xf>
    <xf numFmtId="0" fontId="6" fillId="0" borderId="21" xfId="0" applyFont="1" applyFill="1" applyBorder="1" applyAlignment="1">
      <alignment horizontal="left" vertical="top" wrapText="1"/>
    </xf>
    <xf numFmtId="0" fontId="6" fillId="0" borderId="33" xfId="0" applyFont="1" applyFill="1" applyBorder="1" applyAlignment="1">
      <alignment horizontal="left" vertical="top" wrapText="1"/>
    </xf>
    <xf numFmtId="49" fontId="2" fillId="0" borderId="18" xfId="0" applyNumberFormat="1" applyFont="1" applyBorder="1" applyAlignment="1">
      <alignment horizontal="center" vertical="top"/>
    </xf>
    <xf numFmtId="49" fontId="2" fillId="0" borderId="0" xfId="0" applyNumberFormat="1" applyFont="1" applyBorder="1" applyAlignment="1">
      <alignment horizontal="center" vertical="top"/>
    </xf>
    <xf numFmtId="49" fontId="2" fillId="0" borderId="22" xfId="0" applyNumberFormat="1" applyFont="1" applyBorder="1" applyAlignment="1">
      <alignment horizontal="center" vertical="top"/>
    </xf>
    <xf numFmtId="49" fontId="6" fillId="0" borderId="9" xfId="0" applyNumberFormat="1" applyFont="1" applyBorder="1" applyAlignment="1">
      <alignment horizontal="center" vertical="top" wrapText="1"/>
    </xf>
    <xf numFmtId="49" fontId="6" fillId="0" borderId="20" xfId="0" applyNumberFormat="1" applyFont="1" applyBorder="1" applyAlignment="1">
      <alignment horizontal="center" vertical="top" wrapText="1"/>
    </xf>
    <xf numFmtId="0" fontId="10" fillId="0" borderId="38" xfId="0" applyFont="1" applyBorder="1" applyAlignment="1">
      <alignment horizontal="center" vertical="top" wrapText="1"/>
    </xf>
    <xf numFmtId="0" fontId="8" fillId="0" borderId="36" xfId="0" applyFont="1" applyFill="1" applyBorder="1" applyAlignment="1">
      <alignment vertical="top" wrapText="1"/>
    </xf>
    <xf numFmtId="0" fontId="0" fillId="0" borderId="6" xfId="0" applyBorder="1" applyAlignment="1">
      <alignment vertical="top" wrapText="1"/>
    </xf>
    <xf numFmtId="49" fontId="2" fillId="0" borderId="59" xfId="0" applyNumberFormat="1" applyFont="1" applyBorder="1" applyAlignment="1">
      <alignment horizontal="center" vertical="top"/>
    </xf>
    <xf numFmtId="0" fontId="8" fillId="0" borderId="6" xfId="0" applyFont="1" applyBorder="1" applyAlignment="1">
      <alignment horizontal="left" vertical="top" wrapText="1"/>
    </xf>
    <xf numFmtId="0" fontId="10" fillId="0" borderId="43" xfId="0" applyFont="1" applyBorder="1" applyAlignment="1">
      <alignment horizontal="left" vertical="top" wrapText="1"/>
    </xf>
    <xf numFmtId="49" fontId="2" fillId="0" borderId="9" xfId="0" applyNumberFormat="1" applyFont="1" applyBorder="1" applyAlignment="1">
      <alignment horizontal="center" vertical="top" wrapText="1"/>
    </xf>
    <xf numFmtId="0" fontId="8" fillId="0" borderId="66" xfId="0" applyFont="1" applyFill="1" applyBorder="1" applyAlignment="1">
      <alignment vertical="top" wrapText="1"/>
    </xf>
    <xf numFmtId="0" fontId="0" fillId="0" borderId="30" xfId="0" applyBorder="1" applyAlignment="1">
      <alignment vertical="top" wrapText="1"/>
    </xf>
    <xf numFmtId="0" fontId="0" fillId="0" borderId="43" xfId="0" applyBorder="1" applyAlignment="1">
      <alignment vertical="top" wrapText="1"/>
    </xf>
    <xf numFmtId="0" fontId="10" fillId="0" borderId="30" xfId="0" applyFont="1" applyBorder="1" applyAlignment="1">
      <alignment horizontal="left" vertical="top" wrapText="1"/>
    </xf>
    <xf numFmtId="49" fontId="7" fillId="3" borderId="33" xfId="0" applyNumberFormat="1" applyFont="1" applyFill="1" applyBorder="1" applyAlignment="1">
      <alignment horizontal="right" vertical="top"/>
    </xf>
    <xf numFmtId="0" fontId="2" fillId="6" borderId="54" xfId="0" applyFont="1" applyFill="1" applyBorder="1" applyAlignment="1">
      <alignment horizontal="center" vertical="top"/>
    </xf>
    <xf numFmtId="0" fontId="2" fillId="6" borderId="22" xfId="0" applyFont="1" applyFill="1" applyBorder="1" applyAlignment="1">
      <alignment horizontal="center" vertical="top"/>
    </xf>
    <xf numFmtId="0" fontId="2" fillId="6" borderId="50" xfId="0" applyFont="1" applyFill="1" applyBorder="1" applyAlignment="1">
      <alignment horizontal="center" vertical="top"/>
    </xf>
    <xf numFmtId="49" fontId="16" fillId="0" borderId="0" xfId="0" applyNumberFormat="1" applyFont="1" applyFill="1" applyBorder="1" applyAlignment="1">
      <alignment horizontal="left" vertical="top" wrapText="1"/>
    </xf>
    <xf numFmtId="0" fontId="10" fillId="0" borderId="0" xfId="0" applyFont="1" applyAlignment="1">
      <alignment horizontal="left" vertical="top" wrapText="1"/>
    </xf>
    <xf numFmtId="0" fontId="5" fillId="0" borderId="34" xfId="0" applyFont="1" applyBorder="1" applyAlignment="1">
      <alignment horizontal="center" vertical="center" wrapText="1"/>
    </xf>
    <xf numFmtId="0" fontId="10" fillId="0" borderId="24" xfId="0" applyFont="1" applyBorder="1" applyAlignment="1">
      <alignment vertical="center" wrapText="1"/>
    </xf>
    <xf numFmtId="0" fontId="10" fillId="0" borderId="25" xfId="0" applyFont="1" applyBorder="1" applyAlignment="1">
      <alignment vertical="center" wrapText="1"/>
    </xf>
    <xf numFmtId="49" fontId="2" fillId="0" borderId="20" xfId="0" applyNumberFormat="1" applyFont="1" applyBorder="1" applyAlignment="1">
      <alignment horizontal="center" vertical="top" wrapText="1"/>
    </xf>
    <xf numFmtId="0" fontId="8" fillId="0" borderId="30" xfId="0" applyFont="1" applyBorder="1" applyAlignment="1">
      <alignment horizontal="left" vertical="top" wrapText="1"/>
    </xf>
    <xf numFmtId="0" fontId="7" fillId="6" borderId="3" xfId="0" applyFont="1" applyFill="1" applyBorder="1" applyAlignment="1">
      <alignment horizontal="right" vertical="top" wrapText="1"/>
    </xf>
    <xf numFmtId="0" fontId="10" fillId="6" borderId="4" xfId="0" applyFont="1" applyFill="1" applyBorder="1" applyAlignment="1">
      <alignment vertical="top" wrapText="1"/>
    </xf>
    <xf numFmtId="0" fontId="10" fillId="6" borderId="23" xfId="0" applyFont="1" applyFill="1" applyBorder="1" applyAlignment="1">
      <alignment vertical="top" wrapText="1"/>
    </xf>
    <xf numFmtId="0" fontId="8" fillId="0" borderId="16" xfId="0" applyFont="1" applyBorder="1" applyAlignment="1">
      <alignment horizontal="left" vertical="top" wrapText="1"/>
    </xf>
    <xf numFmtId="0" fontId="10" fillId="0" borderId="15" xfId="0" applyFont="1" applyBorder="1" applyAlignment="1">
      <alignment vertical="top" wrapText="1"/>
    </xf>
    <xf numFmtId="0" fontId="10" fillId="0" borderId="17" xfId="0" applyFont="1" applyBorder="1" applyAlignment="1">
      <alignment vertical="top" wrapText="1"/>
    </xf>
    <xf numFmtId="164" fontId="15" fillId="0" borderId="59" xfId="0" applyNumberFormat="1" applyFont="1" applyBorder="1" applyAlignment="1">
      <alignment horizontal="center" vertical="top" wrapText="1"/>
    </xf>
    <xf numFmtId="164" fontId="15" fillId="0" borderId="65" xfId="0" applyNumberFormat="1" applyFont="1" applyBorder="1" applyAlignment="1">
      <alignment horizontal="center" vertical="top" wrapText="1"/>
    </xf>
    <xf numFmtId="0" fontId="8" fillId="0" borderId="55" xfId="0" applyFont="1" applyBorder="1" applyAlignment="1">
      <alignment horizontal="left" vertical="top" wrapText="1"/>
    </xf>
    <xf numFmtId="0" fontId="10" fillId="0" borderId="63" xfId="0" applyFont="1" applyBorder="1" applyAlignment="1">
      <alignment vertical="top" wrapText="1"/>
    </xf>
    <xf numFmtId="0" fontId="10" fillId="0" borderId="70" xfId="0" applyFont="1" applyBorder="1" applyAlignment="1">
      <alignment vertical="top" wrapText="1"/>
    </xf>
    <xf numFmtId="164" fontId="15" fillId="0" borderId="63" xfId="0" applyNumberFormat="1" applyFont="1" applyBorder="1" applyAlignment="1">
      <alignment horizontal="center" vertical="top" wrapText="1"/>
    </xf>
    <xf numFmtId="164" fontId="15" fillId="0" borderId="70" xfId="0" applyNumberFormat="1" applyFont="1" applyBorder="1" applyAlignment="1">
      <alignment horizontal="center" vertical="top" wrapText="1"/>
    </xf>
    <xf numFmtId="49" fontId="7" fillId="3" borderId="23" xfId="0" applyNumberFormat="1" applyFont="1" applyFill="1" applyBorder="1" applyAlignment="1">
      <alignment horizontal="right" vertical="top"/>
    </xf>
    <xf numFmtId="49" fontId="7" fillId="3" borderId="24" xfId="0" applyNumberFormat="1" applyFont="1" applyFill="1" applyBorder="1" applyAlignment="1">
      <alignment horizontal="right" vertical="top"/>
    </xf>
    <xf numFmtId="49" fontId="7" fillId="6" borderId="24" xfId="0" applyNumberFormat="1" applyFont="1" applyFill="1" applyBorder="1" applyAlignment="1">
      <alignment horizontal="right" vertical="top"/>
    </xf>
    <xf numFmtId="0" fontId="8" fillId="0" borderId="54" xfId="0" applyFont="1" applyBorder="1" applyAlignment="1">
      <alignment horizontal="left" vertical="top" wrapText="1"/>
    </xf>
    <xf numFmtId="0" fontId="10" fillId="0" borderId="22" xfId="0" applyFont="1" applyBorder="1" applyAlignment="1">
      <alignment vertical="top" wrapText="1"/>
    </xf>
    <xf numFmtId="0" fontId="10" fillId="0" borderId="50" xfId="0" applyFont="1" applyBorder="1" applyAlignment="1">
      <alignment vertical="top" wrapText="1"/>
    </xf>
    <xf numFmtId="164" fontId="20" fillId="6" borderId="34" xfId="0" applyNumberFormat="1" applyFont="1" applyFill="1" applyBorder="1" applyAlignment="1">
      <alignment horizontal="center" vertical="top" wrapText="1"/>
    </xf>
    <xf numFmtId="164" fontId="20" fillId="6" borderId="24" xfId="0" applyNumberFormat="1" applyFont="1" applyFill="1" applyBorder="1" applyAlignment="1">
      <alignment horizontal="center" vertical="top" wrapText="1"/>
    </xf>
    <xf numFmtId="164" fontId="20" fillId="6" borderId="25" xfId="0" applyNumberFormat="1" applyFont="1" applyFill="1" applyBorder="1" applyAlignment="1">
      <alignment horizontal="center" vertical="top" wrapText="1"/>
    </xf>
    <xf numFmtId="164" fontId="15" fillId="0" borderId="18" xfId="0" applyNumberFormat="1" applyFont="1" applyBorder="1" applyAlignment="1">
      <alignment horizontal="center" vertical="top" wrapText="1"/>
    </xf>
    <xf numFmtId="164" fontId="15" fillId="0" borderId="48" xfId="0" applyNumberFormat="1" applyFont="1" applyBorder="1" applyAlignment="1">
      <alignment horizontal="center" vertical="top" wrapText="1"/>
    </xf>
    <xf numFmtId="0" fontId="8" fillId="0" borderId="62" xfId="0" applyFont="1" applyBorder="1" applyAlignment="1">
      <alignment horizontal="left" vertical="top" wrapText="1"/>
    </xf>
    <xf numFmtId="0" fontId="10" fillId="0" borderId="58" xfId="0" applyFont="1" applyBorder="1" applyAlignment="1">
      <alignment vertical="top" wrapText="1"/>
    </xf>
    <xf numFmtId="0" fontId="10" fillId="0" borderId="57" xfId="0" applyFont="1" applyBorder="1" applyAlignment="1">
      <alignment vertical="top" wrapText="1"/>
    </xf>
    <xf numFmtId="0" fontId="8" fillId="0" borderId="72" xfId="0" applyFont="1" applyBorder="1" applyAlignment="1">
      <alignment horizontal="left" vertical="top" wrapText="1"/>
    </xf>
    <xf numFmtId="0" fontId="10" fillId="0" borderId="38" xfId="0" applyFont="1" applyBorder="1" applyAlignment="1">
      <alignment vertical="top" wrapText="1"/>
    </xf>
    <xf numFmtId="0" fontId="10" fillId="0" borderId="74" xfId="0" applyFont="1" applyBorder="1" applyAlignment="1">
      <alignment vertical="top" wrapText="1"/>
    </xf>
    <xf numFmtId="0" fontId="7" fillId="4" borderId="3" xfId="0" applyFont="1" applyFill="1" applyBorder="1" applyAlignment="1">
      <alignment horizontal="right" vertical="top" wrapText="1"/>
    </xf>
    <xf numFmtId="0" fontId="10" fillId="0" borderId="4" xfId="0" applyFont="1" applyBorder="1" applyAlignment="1">
      <alignment vertical="top" wrapText="1"/>
    </xf>
    <xf numFmtId="0" fontId="10" fillId="0" borderId="61" xfId="0" applyFont="1" applyBorder="1" applyAlignment="1">
      <alignment vertical="top" wrapText="1"/>
    </xf>
    <xf numFmtId="0" fontId="8" fillId="0" borderId="10" xfId="0" applyFont="1" applyBorder="1" applyAlignment="1">
      <alignment vertical="top" wrapText="1"/>
    </xf>
    <xf numFmtId="0" fontId="8" fillId="0" borderId="9" xfId="0" applyFont="1" applyBorder="1" applyAlignment="1">
      <alignment vertical="top" wrapText="1"/>
    </xf>
    <xf numFmtId="0" fontId="8" fillId="0" borderId="11" xfId="0" applyFont="1" applyBorder="1" applyAlignment="1">
      <alignment vertical="top" wrapText="1"/>
    </xf>
    <xf numFmtId="0" fontId="8" fillId="5" borderId="55" xfId="0" applyFont="1" applyFill="1" applyBorder="1" applyAlignment="1">
      <alignment horizontal="left" vertical="top" wrapText="1"/>
    </xf>
    <xf numFmtId="0" fontId="10" fillId="5" borderId="63" xfId="0" applyFont="1" applyFill="1" applyBorder="1" applyAlignment="1">
      <alignment horizontal="left" vertical="top" wrapText="1"/>
    </xf>
    <xf numFmtId="0" fontId="10" fillId="5" borderId="70" xfId="0" applyFont="1" applyFill="1" applyBorder="1" applyAlignment="1">
      <alignment horizontal="left" vertical="top" wrapText="1"/>
    </xf>
    <xf numFmtId="0" fontId="8" fillId="5" borderId="69" xfId="0" applyFont="1" applyFill="1" applyBorder="1" applyAlignment="1">
      <alignment horizontal="left" vertical="top" wrapText="1"/>
    </xf>
    <xf numFmtId="0" fontId="10" fillId="5" borderId="59" xfId="0" applyFont="1" applyFill="1" applyBorder="1" applyAlignment="1">
      <alignment horizontal="left" vertical="top" wrapText="1"/>
    </xf>
    <xf numFmtId="0" fontId="10" fillId="5" borderId="65" xfId="0" applyFont="1" applyFill="1" applyBorder="1" applyAlignment="1">
      <alignment horizontal="left" vertical="top" wrapText="1"/>
    </xf>
    <xf numFmtId="164" fontId="26" fillId="0" borderId="16" xfId="0" applyNumberFormat="1" applyFont="1" applyFill="1" applyBorder="1" applyAlignment="1">
      <alignment horizontal="center" vertical="center"/>
    </xf>
    <xf numFmtId="164" fontId="26" fillId="0" borderId="15" xfId="0" applyNumberFormat="1" applyFont="1" applyFill="1" applyBorder="1" applyAlignment="1">
      <alignment horizontal="center" vertical="center"/>
    </xf>
    <xf numFmtId="164" fontId="27" fillId="4" borderId="14" xfId="0" applyNumberFormat="1" applyFont="1" applyFill="1" applyBorder="1" applyAlignment="1">
      <alignment horizontal="center" vertical="center"/>
    </xf>
    <xf numFmtId="164" fontId="27" fillId="4" borderId="1" xfId="0" applyNumberFormat="1" applyFont="1" applyFill="1" applyBorder="1" applyAlignment="1">
      <alignment horizontal="center" vertical="center"/>
    </xf>
    <xf numFmtId="164" fontId="27" fillId="4" borderId="41" xfId="0" applyNumberFormat="1" applyFont="1" applyFill="1" applyBorder="1" applyAlignment="1">
      <alignment horizontal="center" vertical="center"/>
    </xf>
    <xf numFmtId="164" fontId="27" fillId="4" borderId="32" xfId="0" applyNumberFormat="1" applyFont="1" applyFill="1" applyBorder="1" applyAlignment="1">
      <alignment horizontal="center" vertical="center"/>
    </xf>
    <xf numFmtId="164" fontId="27" fillId="3" borderId="3" xfId="0" applyNumberFormat="1" applyFont="1" applyFill="1" applyBorder="1" applyAlignment="1">
      <alignment horizontal="center" vertical="center"/>
    </xf>
    <xf numFmtId="164" fontId="26" fillId="0" borderId="72" xfId="0" applyNumberFormat="1" applyFont="1" applyFill="1" applyBorder="1" applyAlignment="1">
      <alignment horizontal="center" vertical="top"/>
    </xf>
    <xf numFmtId="164" fontId="26" fillId="0" borderId="38" xfId="0" applyNumberFormat="1" applyFont="1" applyFill="1" applyBorder="1" applyAlignment="1">
      <alignment horizontal="center" vertical="top"/>
    </xf>
    <xf numFmtId="164" fontId="27" fillId="4" borderId="14" xfId="0" applyNumberFormat="1" applyFont="1" applyFill="1" applyBorder="1" applyAlignment="1">
      <alignment horizontal="center" vertical="top"/>
    </xf>
    <xf numFmtId="164" fontId="27" fillId="4" borderId="1" xfId="0" applyNumberFormat="1" applyFont="1" applyFill="1" applyBorder="1" applyAlignment="1">
      <alignment horizontal="center" vertical="top"/>
    </xf>
    <xf numFmtId="164" fontId="26" fillId="0" borderId="16" xfId="0" applyNumberFormat="1" applyFont="1" applyFill="1" applyBorder="1" applyAlignment="1">
      <alignment horizontal="center" vertical="top"/>
    </xf>
    <xf numFmtId="164" fontId="26" fillId="0" borderId="15" xfId="0" applyNumberFormat="1" applyFont="1" applyFill="1" applyBorder="1" applyAlignment="1">
      <alignment horizontal="center" vertical="top"/>
    </xf>
    <xf numFmtId="164" fontId="27" fillId="3" borderId="3" xfId="0" applyNumberFormat="1" applyFont="1" applyFill="1" applyBorder="1" applyAlignment="1">
      <alignment horizontal="center" vertical="top"/>
    </xf>
    <xf numFmtId="164" fontId="27" fillId="2" borderId="51" xfId="0" applyNumberFormat="1" applyFont="1" applyFill="1" applyBorder="1" applyAlignment="1">
      <alignment horizontal="center" vertical="top"/>
    </xf>
    <xf numFmtId="0" fontId="26" fillId="0" borderId="58" xfId="0" applyFont="1" applyFill="1" applyBorder="1" applyAlignment="1">
      <alignment horizontal="center" vertical="top"/>
    </xf>
    <xf numFmtId="164" fontId="26" fillId="0" borderId="58" xfId="0" applyNumberFormat="1" applyFont="1" applyFill="1" applyBorder="1" applyAlignment="1">
      <alignment horizontal="center" vertical="top"/>
    </xf>
    <xf numFmtId="164" fontId="27" fillId="4" borderId="75" xfId="0" applyNumberFormat="1" applyFont="1" applyFill="1" applyBorder="1" applyAlignment="1">
      <alignment horizontal="center" vertical="top"/>
    </xf>
    <xf numFmtId="0" fontId="26" fillId="0" borderId="58" xfId="0" applyFont="1" applyBorder="1" applyAlignment="1">
      <alignment horizontal="center" vertical="top"/>
    </xf>
    <xf numFmtId="164" fontId="27" fillId="3" borderId="4" xfId="0" applyNumberFormat="1" applyFont="1" applyFill="1" applyBorder="1" applyAlignment="1">
      <alignment horizontal="center" vertical="top"/>
    </xf>
    <xf numFmtId="164" fontId="27" fillId="4" borderId="31" xfId="0" applyNumberFormat="1" applyFont="1" applyFill="1" applyBorder="1" applyAlignment="1">
      <alignment horizontal="center" vertical="top"/>
    </xf>
    <xf numFmtId="164" fontId="27" fillId="4" borderId="22" xfId="0" applyNumberFormat="1" applyFont="1" applyFill="1" applyBorder="1" applyAlignment="1">
      <alignment horizontal="center" vertical="top"/>
    </xf>
    <xf numFmtId="164" fontId="27" fillId="8" borderId="31" xfId="0" applyNumberFormat="1" applyFont="1" applyFill="1" applyBorder="1" applyAlignment="1">
      <alignment horizontal="center" vertical="top"/>
    </xf>
    <xf numFmtId="164" fontId="27" fillId="2" borderId="35" xfId="0" applyNumberFormat="1" applyFont="1" applyFill="1" applyBorder="1" applyAlignment="1">
      <alignment horizontal="center" vertical="top"/>
    </xf>
    <xf numFmtId="164" fontId="27" fillId="2" borderId="4" xfId="0" applyNumberFormat="1" applyFont="1" applyFill="1" applyBorder="1" applyAlignment="1">
      <alignment horizontal="center" vertical="top"/>
    </xf>
    <xf numFmtId="164" fontId="27" fillId="6" borderId="51" xfId="0" applyNumberFormat="1" applyFont="1" applyFill="1" applyBorder="1" applyAlignment="1">
      <alignment horizontal="center" vertical="top"/>
    </xf>
    <xf numFmtId="164" fontId="27" fillId="7" borderId="4" xfId="0" applyNumberFormat="1" applyFont="1" applyFill="1" applyBorder="1" applyAlignment="1">
      <alignment horizontal="center" vertical="top"/>
    </xf>
    <xf numFmtId="164" fontId="14" fillId="4" borderId="24" xfId="0" applyNumberFormat="1" applyFont="1" applyFill="1" applyBorder="1" applyAlignment="1">
      <alignment horizontal="center" vertical="top" wrapText="1"/>
    </xf>
    <xf numFmtId="164" fontId="14" fillId="4" borderId="25" xfId="0" applyNumberFormat="1" applyFont="1" applyFill="1" applyBorder="1" applyAlignment="1">
      <alignment horizontal="center" vertical="top" wrapText="1"/>
    </xf>
  </cellXfs>
  <cellStyles count="5">
    <cellStyle name="Įprastas" xfId="0" builtinId="0"/>
    <cellStyle name="Įprastas 2" xfId="4"/>
    <cellStyle name="Normal 2" xfId="3"/>
    <cellStyle name="Normal_1 lentelė(1)" xfId="1"/>
    <cellStyle name="Procentai"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26"/>
  <sheetViews>
    <sheetView tabSelected="1" topLeftCell="A31" zoomScaleNormal="100" workbookViewId="0">
      <selection activeCell="L1" sqref="L1:Q1"/>
    </sheetView>
  </sheetViews>
  <sheetFormatPr defaultColWidth="9.109375" defaultRowHeight="10.199999999999999" x14ac:dyDescent="0.25"/>
  <cols>
    <col min="1" max="1" width="2.33203125" style="1" customWidth="1"/>
    <col min="2" max="3" width="2.5546875" style="1" customWidth="1"/>
    <col min="4" max="4" width="39.6640625" style="1" customWidth="1"/>
    <col min="5" max="5" width="8.109375" style="2" customWidth="1"/>
    <col min="6" max="6" width="4.44140625" style="1" customWidth="1"/>
    <col min="7" max="7" width="6.88671875" style="3" customWidth="1"/>
    <col min="8" max="8" width="6.6640625" style="1" customWidth="1"/>
    <col min="9" max="9" width="6.44140625" style="1" customWidth="1"/>
    <col min="10" max="10" width="5.44140625" style="1" customWidth="1"/>
    <col min="11" max="11" width="5.6640625" style="1" customWidth="1"/>
    <col min="12" max="12" width="7.109375" style="1" customWidth="1"/>
    <col min="13" max="13" width="6.44140625" style="1" customWidth="1"/>
    <col min="14" max="14" width="15.33203125" style="1" customWidth="1"/>
    <col min="15" max="15" width="4.44140625" style="4" customWidth="1"/>
    <col min="16" max="16" width="4.21875" style="1" customWidth="1"/>
    <col min="17" max="17" width="4.44140625" style="1" customWidth="1"/>
    <col min="18" max="16384" width="9.109375" style="5"/>
  </cols>
  <sheetData>
    <row r="1" spans="1:23" ht="29.4" customHeight="1" x14ac:dyDescent="0.25">
      <c r="L1" s="290"/>
      <c r="M1" s="291"/>
      <c r="N1" s="291"/>
      <c r="O1" s="291"/>
      <c r="P1" s="291"/>
      <c r="Q1" s="291"/>
    </row>
    <row r="2" spans="1:23" ht="14.25" customHeight="1" x14ac:dyDescent="0.25">
      <c r="E2" s="158" t="s">
        <v>88</v>
      </c>
      <c r="L2" s="138"/>
      <c r="M2" s="139"/>
      <c r="N2" s="139"/>
      <c r="O2" s="139"/>
      <c r="P2" s="139"/>
      <c r="Q2" s="139"/>
    </row>
    <row r="3" spans="1:23" ht="14.25" customHeight="1" x14ac:dyDescent="0.25">
      <c r="D3" s="292" t="s">
        <v>57</v>
      </c>
      <c r="E3" s="292"/>
      <c r="F3" s="292"/>
      <c r="G3" s="292"/>
      <c r="H3" s="292"/>
      <c r="I3" s="292"/>
      <c r="J3" s="292"/>
      <c r="K3" s="292"/>
      <c r="L3" s="292"/>
      <c r="M3" s="292"/>
      <c r="N3" s="292"/>
      <c r="O3" s="292"/>
      <c r="P3" s="292"/>
      <c r="Q3" s="292"/>
      <c r="R3" s="292"/>
      <c r="S3" s="292"/>
      <c r="T3" s="292"/>
      <c r="U3" s="292"/>
      <c r="V3" s="292"/>
      <c r="W3" s="292"/>
    </row>
    <row r="4" spans="1:23" ht="15.75" customHeight="1" thickBot="1" x14ac:dyDescent="0.3">
      <c r="A4" s="87"/>
      <c r="B4" s="88"/>
      <c r="C4" s="88"/>
      <c r="D4" s="5"/>
      <c r="E4" s="5"/>
      <c r="F4" s="5"/>
      <c r="G4" s="5"/>
      <c r="H4" s="5"/>
      <c r="I4" s="5"/>
      <c r="J4" s="5"/>
      <c r="K4" s="5"/>
      <c r="L4" s="5"/>
      <c r="M4" s="5"/>
      <c r="N4" s="5"/>
      <c r="O4" s="5"/>
      <c r="P4" s="5"/>
      <c r="Q4" s="5"/>
    </row>
    <row r="5" spans="1:23" ht="36.75" customHeight="1" x14ac:dyDescent="0.25">
      <c r="A5" s="293" t="s">
        <v>0</v>
      </c>
      <c r="B5" s="296" t="s">
        <v>1</v>
      </c>
      <c r="C5" s="296" t="s">
        <v>2</v>
      </c>
      <c r="D5" s="299" t="s">
        <v>3</v>
      </c>
      <c r="E5" s="302" t="s">
        <v>4</v>
      </c>
      <c r="F5" s="305" t="s">
        <v>5</v>
      </c>
      <c r="G5" s="308" t="s">
        <v>6</v>
      </c>
      <c r="H5" s="311" t="s">
        <v>79</v>
      </c>
      <c r="I5" s="312"/>
      <c r="J5" s="312"/>
      <c r="K5" s="313"/>
      <c r="L5" s="335" t="s">
        <v>87</v>
      </c>
      <c r="M5" s="338" t="s">
        <v>89</v>
      </c>
      <c r="N5" s="341" t="s">
        <v>23</v>
      </c>
      <c r="O5" s="342"/>
      <c r="P5" s="342"/>
      <c r="Q5" s="343"/>
    </row>
    <row r="6" spans="1:23" ht="15" customHeight="1" x14ac:dyDescent="0.25">
      <c r="A6" s="294"/>
      <c r="B6" s="297"/>
      <c r="C6" s="297"/>
      <c r="D6" s="300"/>
      <c r="E6" s="303"/>
      <c r="F6" s="306"/>
      <c r="G6" s="309"/>
      <c r="H6" s="344" t="s">
        <v>7</v>
      </c>
      <c r="I6" s="346" t="s">
        <v>8</v>
      </c>
      <c r="J6" s="346"/>
      <c r="K6" s="347" t="s">
        <v>9</v>
      </c>
      <c r="L6" s="336"/>
      <c r="M6" s="339"/>
      <c r="N6" s="349" t="s">
        <v>56</v>
      </c>
      <c r="O6" s="351" t="s">
        <v>10</v>
      </c>
      <c r="P6" s="351"/>
      <c r="Q6" s="352"/>
    </row>
    <row r="7" spans="1:23" ht="91.5" customHeight="1" thickBot="1" x14ac:dyDescent="0.3">
      <c r="A7" s="295"/>
      <c r="B7" s="298"/>
      <c r="C7" s="298"/>
      <c r="D7" s="301"/>
      <c r="E7" s="304"/>
      <c r="F7" s="307"/>
      <c r="G7" s="310"/>
      <c r="H7" s="345"/>
      <c r="I7" s="108" t="s">
        <v>7</v>
      </c>
      <c r="J7" s="34" t="s">
        <v>11</v>
      </c>
      <c r="K7" s="348"/>
      <c r="L7" s="337"/>
      <c r="M7" s="340"/>
      <c r="N7" s="350"/>
      <c r="O7" s="7" t="s">
        <v>71</v>
      </c>
      <c r="P7" s="7" t="s">
        <v>72</v>
      </c>
      <c r="Q7" s="8" t="s">
        <v>80</v>
      </c>
    </row>
    <row r="8" spans="1:23" ht="15.75" customHeight="1" thickBot="1" x14ac:dyDescent="0.3">
      <c r="A8" s="35" t="s">
        <v>12</v>
      </c>
      <c r="B8" s="358" t="s">
        <v>90</v>
      </c>
      <c r="C8" s="358"/>
      <c r="D8" s="358"/>
      <c r="E8" s="358"/>
      <c r="F8" s="358"/>
      <c r="G8" s="358"/>
      <c r="H8" s="358"/>
      <c r="I8" s="358"/>
      <c r="J8" s="358"/>
      <c r="K8" s="358"/>
      <c r="L8" s="358"/>
      <c r="M8" s="358"/>
      <c r="N8" s="358"/>
      <c r="O8" s="358"/>
      <c r="P8" s="358"/>
      <c r="Q8" s="359"/>
    </row>
    <row r="9" spans="1:23" ht="43.2" customHeight="1" thickBot="1" x14ac:dyDescent="0.3">
      <c r="A9" s="36" t="s">
        <v>12</v>
      </c>
      <c r="B9" s="37" t="s">
        <v>12</v>
      </c>
      <c r="C9" s="360" t="s">
        <v>91</v>
      </c>
      <c r="D9" s="360"/>
      <c r="E9" s="360"/>
      <c r="F9" s="360"/>
      <c r="G9" s="360"/>
      <c r="H9" s="360"/>
      <c r="I9" s="360"/>
      <c r="J9" s="360"/>
      <c r="K9" s="360"/>
      <c r="L9" s="360"/>
      <c r="M9" s="360"/>
      <c r="N9" s="360"/>
      <c r="O9" s="360"/>
      <c r="P9" s="360"/>
      <c r="Q9" s="361"/>
    </row>
    <row r="10" spans="1:23" ht="14.25" customHeight="1" x14ac:dyDescent="0.25">
      <c r="A10" s="314" t="s">
        <v>12</v>
      </c>
      <c r="B10" s="317" t="s">
        <v>12</v>
      </c>
      <c r="C10" s="320" t="s">
        <v>12</v>
      </c>
      <c r="D10" s="323" t="s">
        <v>92</v>
      </c>
      <c r="E10" s="326" t="s">
        <v>67</v>
      </c>
      <c r="F10" s="329" t="s">
        <v>68</v>
      </c>
      <c r="G10" s="59" t="s">
        <v>69</v>
      </c>
      <c r="H10" s="144">
        <v>367.1</v>
      </c>
      <c r="I10" s="145">
        <v>367.1</v>
      </c>
      <c r="J10" s="145">
        <v>0</v>
      </c>
      <c r="K10" s="146">
        <v>0</v>
      </c>
      <c r="L10" s="147">
        <v>358.7</v>
      </c>
      <c r="M10" s="148">
        <v>358.7</v>
      </c>
      <c r="N10" s="332" t="s">
        <v>93</v>
      </c>
      <c r="O10" s="154">
        <v>1217</v>
      </c>
      <c r="P10" s="154">
        <v>1190</v>
      </c>
      <c r="Q10" s="152">
        <v>1190</v>
      </c>
    </row>
    <row r="11" spans="1:23" ht="14.25" customHeight="1" x14ac:dyDescent="0.25">
      <c r="A11" s="315"/>
      <c r="B11" s="318"/>
      <c r="C11" s="321"/>
      <c r="D11" s="324"/>
      <c r="E11" s="327"/>
      <c r="F11" s="330"/>
      <c r="G11" s="110" t="s">
        <v>60</v>
      </c>
      <c r="H11" s="180">
        <v>3.1</v>
      </c>
      <c r="I11" s="181">
        <v>3.1</v>
      </c>
      <c r="J11" s="181">
        <v>0</v>
      </c>
      <c r="K11" s="182">
        <v>0</v>
      </c>
      <c r="L11" s="168">
        <v>3.1</v>
      </c>
      <c r="M11" s="167">
        <v>3.1</v>
      </c>
      <c r="N11" s="333"/>
      <c r="O11" s="183"/>
      <c r="P11" s="183"/>
      <c r="Q11" s="153"/>
    </row>
    <row r="12" spans="1:23" ht="35.4" customHeight="1" thickBot="1" x14ac:dyDescent="0.3">
      <c r="A12" s="316"/>
      <c r="B12" s="319"/>
      <c r="C12" s="322"/>
      <c r="D12" s="325"/>
      <c r="E12" s="328"/>
      <c r="F12" s="331"/>
      <c r="G12" s="9" t="s">
        <v>13</v>
      </c>
      <c r="H12" s="11">
        <v>370.2</v>
      </c>
      <c r="I12" s="10">
        <v>370.2</v>
      </c>
      <c r="J12" s="10">
        <v>0</v>
      </c>
      <c r="K12" s="12">
        <f>SUM(K10:K10)</f>
        <v>0</v>
      </c>
      <c r="L12" s="171">
        <v>361.8</v>
      </c>
      <c r="M12" s="13">
        <v>361.8</v>
      </c>
      <c r="N12" s="334"/>
      <c r="O12" s="184"/>
      <c r="P12" s="184"/>
      <c r="Q12" s="185"/>
      <c r="R12" s="115"/>
      <c r="T12" s="114"/>
    </row>
    <row r="13" spans="1:23" ht="14.25" customHeight="1" x14ac:dyDescent="0.25">
      <c r="A13" s="38" t="s">
        <v>12</v>
      </c>
      <c r="B13" s="39" t="s">
        <v>12</v>
      </c>
      <c r="C13" s="103" t="s">
        <v>14</v>
      </c>
      <c r="D13" s="323" t="s">
        <v>94</v>
      </c>
      <c r="E13" s="326" t="s">
        <v>67</v>
      </c>
      <c r="F13" s="186" t="s">
        <v>68</v>
      </c>
      <c r="G13" s="59" t="s">
        <v>60</v>
      </c>
      <c r="H13" s="144">
        <v>2745</v>
      </c>
      <c r="I13" s="145">
        <v>2745</v>
      </c>
      <c r="J13" s="145">
        <v>0</v>
      </c>
      <c r="K13" s="146">
        <v>0</v>
      </c>
      <c r="L13" s="147">
        <v>2745</v>
      </c>
      <c r="M13" s="148">
        <v>2745</v>
      </c>
      <c r="N13" s="332" t="s">
        <v>95</v>
      </c>
      <c r="O13" s="154">
        <v>4100</v>
      </c>
      <c r="P13" s="154">
        <v>4100</v>
      </c>
      <c r="Q13" s="152">
        <v>4100</v>
      </c>
      <c r="R13" s="115"/>
      <c r="T13" s="114"/>
    </row>
    <row r="14" spans="1:23" ht="13.5" customHeight="1" x14ac:dyDescent="0.25">
      <c r="A14" s="38"/>
      <c r="B14" s="39"/>
      <c r="C14" s="103"/>
      <c r="D14" s="324"/>
      <c r="E14" s="353"/>
      <c r="F14" s="186"/>
      <c r="G14" s="89"/>
      <c r="H14" s="84">
        <v>0</v>
      </c>
      <c r="I14" s="85">
        <v>0</v>
      </c>
      <c r="J14" s="85">
        <v>0</v>
      </c>
      <c r="K14" s="86">
        <v>0</v>
      </c>
      <c r="L14" s="90">
        <v>0</v>
      </c>
      <c r="M14" s="91">
        <v>0</v>
      </c>
      <c r="N14" s="333"/>
      <c r="O14" s="187"/>
      <c r="P14" s="187"/>
      <c r="Q14" s="188"/>
      <c r="R14" s="115"/>
      <c r="T14" s="114"/>
    </row>
    <row r="15" spans="1:23" ht="32.4" customHeight="1" thickBot="1" x14ac:dyDescent="0.3">
      <c r="A15" s="24"/>
      <c r="B15" s="23"/>
      <c r="C15" s="105"/>
      <c r="D15" s="325"/>
      <c r="E15" s="328"/>
      <c r="F15" s="189"/>
      <c r="G15" s="9" t="s">
        <v>13</v>
      </c>
      <c r="H15" s="11">
        <f>SUM(H13:H14)</f>
        <v>2745</v>
      </c>
      <c r="I15" s="10">
        <f>I13</f>
        <v>2745</v>
      </c>
      <c r="J15" s="10">
        <v>0</v>
      </c>
      <c r="K15" s="12">
        <f>SUM(K13:K14)</f>
        <v>0</v>
      </c>
      <c r="L15" s="171">
        <f>SUM(L13)</f>
        <v>2745</v>
      </c>
      <c r="M15" s="13">
        <f>M14+M13</f>
        <v>2745</v>
      </c>
      <c r="N15" s="334"/>
      <c r="O15" s="184"/>
      <c r="P15" s="184"/>
      <c r="Q15" s="185"/>
      <c r="R15" s="115"/>
      <c r="T15" s="114"/>
    </row>
    <row r="16" spans="1:23" ht="15" customHeight="1" thickBot="1" x14ac:dyDescent="0.3">
      <c r="A16" s="21" t="s">
        <v>12</v>
      </c>
      <c r="B16" s="22" t="s">
        <v>12</v>
      </c>
      <c r="C16" s="354" t="s">
        <v>58</v>
      </c>
      <c r="D16" s="323" t="s">
        <v>96</v>
      </c>
      <c r="E16" s="326" t="s">
        <v>67</v>
      </c>
      <c r="F16" s="356" t="s">
        <v>97</v>
      </c>
      <c r="G16" s="14" t="s">
        <v>78</v>
      </c>
      <c r="H16" s="16">
        <v>8730.1</v>
      </c>
      <c r="I16" s="15">
        <v>8730.1</v>
      </c>
      <c r="J16" s="15">
        <v>0</v>
      </c>
      <c r="K16" s="17">
        <v>0</v>
      </c>
      <c r="L16" s="18">
        <v>8376.7000000000007</v>
      </c>
      <c r="M16" s="19">
        <v>8492.6</v>
      </c>
      <c r="N16" s="332" t="s">
        <v>93</v>
      </c>
      <c r="O16" s="132">
        <v>4637</v>
      </c>
      <c r="P16" s="132">
        <v>4682</v>
      </c>
      <c r="Q16" s="133">
        <v>4729</v>
      </c>
      <c r="R16" s="115"/>
      <c r="T16" s="114"/>
    </row>
    <row r="17" spans="1:20" ht="15" customHeight="1" x14ac:dyDescent="0.25">
      <c r="A17" s="38"/>
      <c r="B17" s="39"/>
      <c r="C17" s="321"/>
      <c r="D17" s="324"/>
      <c r="E17" s="353"/>
      <c r="F17" s="330"/>
      <c r="G17" s="14" t="s">
        <v>78</v>
      </c>
      <c r="H17" s="16">
        <v>174.6</v>
      </c>
      <c r="I17" s="15">
        <v>174.6</v>
      </c>
      <c r="J17" s="15">
        <v>83.7</v>
      </c>
      <c r="K17" s="17">
        <v>0</v>
      </c>
      <c r="L17" s="18">
        <v>167.5</v>
      </c>
      <c r="M17" s="19">
        <v>169.9</v>
      </c>
      <c r="N17" s="333"/>
      <c r="O17" s="129"/>
      <c r="P17" s="129"/>
      <c r="Q17" s="190"/>
      <c r="R17" s="115"/>
      <c r="T17" s="114"/>
    </row>
    <row r="18" spans="1:20" ht="46.2" customHeight="1" thickBot="1" x14ac:dyDescent="0.3">
      <c r="A18" s="191"/>
      <c r="B18" s="192"/>
      <c r="C18" s="355"/>
      <c r="D18" s="325"/>
      <c r="E18" s="328"/>
      <c r="F18" s="357"/>
      <c r="G18" s="9" t="s">
        <v>13</v>
      </c>
      <c r="H18" s="11">
        <v>8904.7000000000007</v>
      </c>
      <c r="I18" s="11">
        <v>8904.7000000000007</v>
      </c>
      <c r="J18" s="10">
        <v>83.7</v>
      </c>
      <c r="K18" s="12">
        <f>K16</f>
        <v>0</v>
      </c>
      <c r="L18" s="20">
        <v>8544.2000000000007</v>
      </c>
      <c r="M18" s="13">
        <v>8662.5</v>
      </c>
      <c r="N18" s="334"/>
      <c r="O18" s="193"/>
      <c r="P18" s="193"/>
      <c r="Q18" s="194"/>
      <c r="R18" s="115"/>
      <c r="T18" s="114"/>
    </row>
    <row r="19" spans="1:20" ht="16.5" customHeight="1" thickBot="1" x14ac:dyDescent="0.3">
      <c r="A19" s="106" t="s">
        <v>12</v>
      </c>
      <c r="B19" s="107" t="s">
        <v>12</v>
      </c>
      <c r="C19" s="362" t="s">
        <v>59</v>
      </c>
      <c r="D19" s="323" t="s">
        <v>98</v>
      </c>
      <c r="E19" s="326" t="s">
        <v>67</v>
      </c>
      <c r="F19" s="356" t="s">
        <v>97</v>
      </c>
      <c r="G19" s="14" t="s">
        <v>78</v>
      </c>
      <c r="H19" s="16">
        <v>1434.3</v>
      </c>
      <c r="I19" s="15">
        <v>1434.3</v>
      </c>
      <c r="J19" s="15">
        <v>0</v>
      </c>
      <c r="K19" s="17">
        <v>0</v>
      </c>
      <c r="L19" s="18">
        <v>1348.6</v>
      </c>
      <c r="M19" s="19">
        <v>1278.4000000000001</v>
      </c>
      <c r="N19" s="332" t="s">
        <v>93</v>
      </c>
      <c r="O19" s="142">
        <v>2893</v>
      </c>
      <c r="P19" s="142">
        <v>2545</v>
      </c>
      <c r="Q19" s="143">
        <v>2398</v>
      </c>
      <c r="R19" s="115"/>
      <c r="T19" s="114"/>
    </row>
    <row r="20" spans="1:20" ht="16.5" customHeight="1" x14ac:dyDescent="0.25">
      <c r="A20" s="38"/>
      <c r="B20" s="39"/>
      <c r="C20" s="321"/>
      <c r="D20" s="324"/>
      <c r="E20" s="353"/>
      <c r="F20" s="330"/>
      <c r="G20" s="14" t="s">
        <v>78</v>
      </c>
      <c r="H20" s="16">
        <v>46.6</v>
      </c>
      <c r="I20" s="15">
        <v>46.6</v>
      </c>
      <c r="J20" s="15">
        <v>33.799999999999997</v>
      </c>
      <c r="K20" s="17">
        <v>0</v>
      </c>
      <c r="L20" s="18">
        <v>43.8</v>
      </c>
      <c r="M20" s="19">
        <v>41.5</v>
      </c>
      <c r="N20" s="333"/>
      <c r="O20" s="129"/>
      <c r="P20" s="129"/>
      <c r="Q20" s="190"/>
      <c r="R20" s="115"/>
      <c r="T20" s="114"/>
    </row>
    <row r="21" spans="1:20" ht="40.200000000000003" customHeight="1" thickBot="1" x14ac:dyDescent="0.3">
      <c r="A21" s="191"/>
      <c r="B21" s="192"/>
      <c r="C21" s="355"/>
      <c r="D21" s="325"/>
      <c r="E21" s="328"/>
      <c r="F21" s="357"/>
      <c r="G21" s="9" t="s">
        <v>13</v>
      </c>
      <c r="H21" s="11">
        <v>1480.9</v>
      </c>
      <c r="I21" s="11">
        <v>1480.9</v>
      </c>
      <c r="J21" s="10">
        <v>33.799999999999997</v>
      </c>
      <c r="K21" s="12">
        <f>K19</f>
        <v>0</v>
      </c>
      <c r="L21" s="20">
        <v>1392.4</v>
      </c>
      <c r="M21" s="13">
        <v>1319.9</v>
      </c>
      <c r="N21" s="334"/>
      <c r="O21" s="193"/>
      <c r="P21" s="193"/>
      <c r="Q21" s="194"/>
      <c r="R21" s="115"/>
      <c r="T21" s="114"/>
    </row>
    <row r="22" spans="1:20" ht="19.5" customHeight="1" x14ac:dyDescent="0.25">
      <c r="A22" s="106" t="s">
        <v>12</v>
      </c>
      <c r="B22" s="107" t="s">
        <v>12</v>
      </c>
      <c r="C22" s="362" t="s">
        <v>62</v>
      </c>
      <c r="D22" s="323" t="s">
        <v>99</v>
      </c>
      <c r="E22" s="326" t="s">
        <v>67</v>
      </c>
      <c r="F22" s="356" t="s">
        <v>68</v>
      </c>
      <c r="G22" s="14" t="s">
        <v>78</v>
      </c>
      <c r="H22" s="480">
        <v>1.5</v>
      </c>
      <c r="I22" s="481">
        <v>1.5</v>
      </c>
      <c r="J22" s="15">
        <v>0</v>
      </c>
      <c r="K22" s="17">
        <v>0</v>
      </c>
      <c r="L22" s="18">
        <v>0</v>
      </c>
      <c r="M22" s="19">
        <v>0</v>
      </c>
      <c r="N22" s="332" t="s">
        <v>93</v>
      </c>
      <c r="O22" s="129">
        <v>2</v>
      </c>
      <c r="P22" s="130">
        <v>0</v>
      </c>
      <c r="Q22" s="131">
        <v>0</v>
      </c>
      <c r="R22" s="115"/>
      <c r="T22" s="114"/>
    </row>
    <row r="23" spans="1:20" ht="40.200000000000003" customHeight="1" thickBot="1" x14ac:dyDescent="0.3">
      <c r="A23" s="191"/>
      <c r="B23" s="192"/>
      <c r="C23" s="355"/>
      <c r="D23" s="325"/>
      <c r="E23" s="328"/>
      <c r="F23" s="357"/>
      <c r="G23" s="9" t="s">
        <v>13</v>
      </c>
      <c r="H23" s="482">
        <v>1.5</v>
      </c>
      <c r="I23" s="483">
        <f>I22</f>
        <v>1.5</v>
      </c>
      <c r="J23" s="10">
        <v>0</v>
      </c>
      <c r="K23" s="12">
        <f>K22</f>
        <v>0</v>
      </c>
      <c r="L23" s="20">
        <f>L22</f>
        <v>0</v>
      </c>
      <c r="M23" s="13">
        <f>M22</f>
        <v>0</v>
      </c>
      <c r="N23" s="334"/>
      <c r="O23" s="129"/>
      <c r="P23" s="129"/>
      <c r="Q23" s="190"/>
      <c r="R23" s="115"/>
      <c r="T23" s="114"/>
    </row>
    <row r="24" spans="1:20" ht="21" customHeight="1" x14ac:dyDescent="0.25">
      <c r="A24" s="106" t="s">
        <v>12</v>
      </c>
      <c r="B24" s="107" t="s">
        <v>12</v>
      </c>
      <c r="C24" s="362" t="s">
        <v>63</v>
      </c>
      <c r="D24" s="323" t="s">
        <v>100</v>
      </c>
      <c r="E24" s="326" t="s">
        <v>67</v>
      </c>
      <c r="F24" s="356" t="s">
        <v>68</v>
      </c>
      <c r="G24" s="14" t="s">
        <v>78</v>
      </c>
      <c r="H24" s="16">
        <v>5.5</v>
      </c>
      <c r="I24" s="15">
        <v>5.5</v>
      </c>
      <c r="J24" s="15">
        <v>0</v>
      </c>
      <c r="K24" s="17">
        <v>0</v>
      </c>
      <c r="L24" s="18">
        <v>0</v>
      </c>
      <c r="M24" s="19">
        <v>0</v>
      </c>
      <c r="N24" s="332" t="s">
        <v>93</v>
      </c>
      <c r="O24" s="142">
        <v>3</v>
      </c>
      <c r="P24" s="142">
        <v>0</v>
      </c>
      <c r="Q24" s="142">
        <v>0</v>
      </c>
      <c r="R24" s="115"/>
      <c r="T24" s="114"/>
    </row>
    <row r="25" spans="1:20" ht="17.25" customHeight="1" thickBot="1" x14ac:dyDescent="0.3">
      <c r="A25" s="191"/>
      <c r="B25" s="192"/>
      <c r="C25" s="355"/>
      <c r="D25" s="325"/>
      <c r="E25" s="328"/>
      <c r="F25" s="357"/>
      <c r="G25" s="9" t="s">
        <v>13</v>
      </c>
      <c r="H25" s="11">
        <f>H24</f>
        <v>5.5</v>
      </c>
      <c r="I25" s="10">
        <f>I24</f>
        <v>5.5</v>
      </c>
      <c r="J25" s="10">
        <v>0</v>
      </c>
      <c r="K25" s="12">
        <f>K24</f>
        <v>0</v>
      </c>
      <c r="L25" s="20">
        <f>L24</f>
        <v>0</v>
      </c>
      <c r="M25" s="13">
        <v>0</v>
      </c>
      <c r="N25" s="334"/>
      <c r="O25" s="193"/>
      <c r="P25" s="193"/>
      <c r="Q25" s="193"/>
      <c r="R25" s="115"/>
      <c r="T25" s="114"/>
    </row>
    <row r="26" spans="1:20" ht="20.25" customHeight="1" x14ac:dyDescent="0.25">
      <c r="A26" s="106" t="s">
        <v>12</v>
      </c>
      <c r="B26" s="107" t="s">
        <v>12</v>
      </c>
      <c r="C26" s="362" t="s">
        <v>64</v>
      </c>
      <c r="D26" s="323" t="s">
        <v>101</v>
      </c>
      <c r="E26" s="326" t="s">
        <v>67</v>
      </c>
      <c r="F26" s="356" t="s">
        <v>68</v>
      </c>
      <c r="G26" s="14" t="s">
        <v>78</v>
      </c>
      <c r="H26" s="16">
        <v>0.9</v>
      </c>
      <c r="I26" s="15">
        <v>0.9</v>
      </c>
      <c r="J26" s="15">
        <v>0</v>
      </c>
      <c r="K26" s="17">
        <v>0</v>
      </c>
      <c r="L26" s="18">
        <v>0.9</v>
      </c>
      <c r="M26" s="19">
        <v>0.9</v>
      </c>
      <c r="N26" s="332" t="s">
        <v>93</v>
      </c>
      <c r="O26" s="142">
        <v>10</v>
      </c>
      <c r="P26" s="142">
        <v>10</v>
      </c>
      <c r="Q26" s="142">
        <v>10</v>
      </c>
      <c r="R26" s="115"/>
      <c r="T26" s="114"/>
    </row>
    <row r="27" spans="1:20" ht="16.5" customHeight="1" thickBot="1" x14ac:dyDescent="0.3">
      <c r="A27" s="191"/>
      <c r="B27" s="39"/>
      <c r="C27" s="321"/>
      <c r="D27" s="325"/>
      <c r="E27" s="353"/>
      <c r="F27" s="357"/>
      <c r="G27" s="9" t="s">
        <v>13</v>
      </c>
      <c r="H27" s="11">
        <f>H26</f>
        <v>0.9</v>
      </c>
      <c r="I27" s="10">
        <f>I26</f>
        <v>0.9</v>
      </c>
      <c r="J27" s="10">
        <v>0</v>
      </c>
      <c r="K27" s="12">
        <f>K26</f>
        <v>0</v>
      </c>
      <c r="L27" s="20">
        <f>L26</f>
        <v>0.9</v>
      </c>
      <c r="M27" s="13">
        <f>M26</f>
        <v>0.9</v>
      </c>
      <c r="N27" s="334"/>
      <c r="O27" s="193"/>
      <c r="P27" s="193"/>
      <c r="Q27" s="193"/>
      <c r="R27" s="115"/>
      <c r="T27" s="114"/>
    </row>
    <row r="28" spans="1:20" ht="39.75" customHeight="1" thickBot="1" x14ac:dyDescent="0.3">
      <c r="A28" s="101" t="s">
        <v>12</v>
      </c>
      <c r="B28" s="195" t="s">
        <v>12</v>
      </c>
      <c r="C28" s="196" t="s">
        <v>65</v>
      </c>
      <c r="D28" s="123" t="s">
        <v>102</v>
      </c>
      <c r="E28" s="197" t="s">
        <v>67</v>
      </c>
      <c r="F28" s="198" t="s">
        <v>68</v>
      </c>
      <c r="G28" s="170" t="s">
        <v>60</v>
      </c>
      <c r="H28" s="199">
        <v>46.5</v>
      </c>
      <c r="I28" s="200">
        <v>46.5</v>
      </c>
      <c r="J28" s="200">
        <v>0</v>
      </c>
      <c r="K28" s="201">
        <v>0</v>
      </c>
      <c r="L28" s="202">
        <v>16.5</v>
      </c>
      <c r="M28" s="203">
        <v>16.5</v>
      </c>
      <c r="N28" s="204" t="s">
        <v>93</v>
      </c>
      <c r="O28" s="127">
        <v>9</v>
      </c>
      <c r="P28" s="127">
        <v>9</v>
      </c>
      <c r="Q28" s="127">
        <v>9</v>
      </c>
      <c r="R28" s="115"/>
      <c r="T28" s="114"/>
    </row>
    <row r="29" spans="1:20" ht="24.75" customHeight="1" thickBot="1" x14ac:dyDescent="0.3">
      <c r="A29" s="101" t="s">
        <v>12</v>
      </c>
      <c r="B29" s="195" t="s">
        <v>12</v>
      </c>
      <c r="C29" s="196" t="s">
        <v>66</v>
      </c>
      <c r="D29" s="123" t="s">
        <v>103</v>
      </c>
      <c r="E29" s="197" t="s">
        <v>67</v>
      </c>
      <c r="F29" s="198" t="s">
        <v>68</v>
      </c>
      <c r="G29" s="170" t="s">
        <v>78</v>
      </c>
      <c r="H29" s="484">
        <v>0.2</v>
      </c>
      <c r="I29" s="485">
        <v>0.2</v>
      </c>
      <c r="J29" s="200">
        <v>0</v>
      </c>
      <c r="K29" s="201">
        <v>0</v>
      </c>
      <c r="L29" s="202">
        <v>0</v>
      </c>
      <c r="M29" s="203">
        <v>0</v>
      </c>
      <c r="N29" s="204" t="s">
        <v>93</v>
      </c>
      <c r="O29" s="128">
        <v>4</v>
      </c>
      <c r="P29" s="127">
        <v>0</v>
      </c>
      <c r="Q29" s="127">
        <v>0</v>
      </c>
      <c r="R29" s="115"/>
      <c r="T29" s="114"/>
    </row>
    <row r="30" spans="1:20" ht="12.75" customHeight="1" thickBot="1" x14ac:dyDescent="0.3">
      <c r="A30" s="24" t="s">
        <v>12</v>
      </c>
      <c r="B30" s="23" t="s">
        <v>12</v>
      </c>
      <c r="C30" s="371" t="s">
        <v>15</v>
      </c>
      <c r="D30" s="372"/>
      <c r="E30" s="372"/>
      <c r="F30" s="372"/>
      <c r="G30" s="373"/>
      <c r="H30" s="486">
        <v>13555.4</v>
      </c>
      <c r="I30" s="486">
        <v>13555.4</v>
      </c>
      <c r="J30" s="173">
        <v>117.5</v>
      </c>
      <c r="K30" s="176">
        <v>0</v>
      </c>
      <c r="L30" s="177">
        <v>13060.8</v>
      </c>
      <c r="M30" s="174">
        <v>13106.6</v>
      </c>
      <c r="N30" s="61"/>
      <c r="O30" s="46"/>
      <c r="P30" s="46"/>
      <c r="Q30" s="47"/>
    </row>
    <row r="31" spans="1:20" ht="50.25" customHeight="1" thickBot="1" x14ac:dyDescent="0.3">
      <c r="A31" s="36" t="s">
        <v>12</v>
      </c>
      <c r="B31" s="37" t="s">
        <v>14</v>
      </c>
      <c r="C31" s="360" t="s">
        <v>104</v>
      </c>
      <c r="D31" s="360"/>
      <c r="E31" s="360"/>
      <c r="F31" s="360"/>
      <c r="G31" s="360"/>
      <c r="H31" s="360"/>
      <c r="I31" s="360"/>
      <c r="J31" s="360"/>
      <c r="K31" s="360"/>
      <c r="L31" s="360"/>
      <c r="M31" s="360"/>
      <c r="N31" s="360"/>
      <c r="O31" s="360"/>
      <c r="P31" s="360"/>
      <c r="Q31" s="361"/>
    </row>
    <row r="32" spans="1:20" ht="14.25" customHeight="1" x14ac:dyDescent="0.25">
      <c r="A32" s="363" t="s">
        <v>12</v>
      </c>
      <c r="B32" s="365" t="s">
        <v>14</v>
      </c>
      <c r="C32" s="320" t="s">
        <v>12</v>
      </c>
      <c r="D32" s="367" t="s">
        <v>105</v>
      </c>
      <c r="E32" s="326" t="s">
        <v>67</v>
      </c>
      <c r="F32" s="369" t="s">
        <v>68</v>
      </c>
      <c r="G32" s="59" t="s">
        <v>60</v>
      </c>
      <c r="H32" s="63">
        <v>1057.5</v>
      </c>
      <c r="I32" s="41">
        <v>1057.5</v>
      </c>
      <c r="J32" s="96">
        <v>0</v>
      </c>
      <c r="K32" s="205">
        <v>0</v>
      </c>
      <c r="L32" s="65">
        <v>1057.5</v>
      </c>
      <c r="M32" s="42">
        <v>1057.5</v>
      </c>
      <c r="N32" s="332" t="s">
        <v>93</v>
      </c>
      <c r="O32" s="53">
        <v>6480</v>
      </c>
      <c r="P32" s="54" t="s">
        <v>106</v>
      </c>
      <c r="Q32" s="66" t="s">
        <v>106</v>
      </c>
    </row>
    <row r="33" spans="1:20" ht="21.75" customHeight="1" thickBot="1" x14ac:dyDescent="0.3">
      <c r="A33" s="364"/>
      <c r="B33" s="366"/>
      <c r="C33" s="322"/>
      <c r="D33" s="368"/>
      <c r="E33" s="328"/>
      <c r="F33" s="370"/>
      <c r="G33" s="72" t="s">
        <v>13</v>
      </c>
      <c r="H33" s="73">
        <v>1057.5</v>
      </c>
      <c r="I33" s="74">
        <v>1057.5</v>
      </c>
      <c r="J33" s="75">
        <v>0</v>
      </c>
      <c r="K33" s="76">
        <f>SUM(K32:K32)</f>
        <v>0</v>
      </c>
      <c r="L33" s="77">
        <v>1057.5</v>
      </c>
      <c r="M33" s="79">
        <v>1057.5</v>
      </c>
      <c r="N33" s="334"/>
      <c r="O33" s="206"/>
      <c r="P33" s="206"/>
      <c r="Q33" s="207"/>
    </row>
    <row r="34" spans="1:20" ht="18" customHeight="1" x14ac:dyDescent="0.25">
      <c r="A34" s="363" t="s">
        <v>12</v>
      </c>
      <c r="B34" s="365" t="s">
        <v>14</v>
      </c>
      <c r="C34" s="320" t="s">
        <v>14</v>
      </c>
      <c r="D34" s="367" t="s">
        <v>107</v>
      </c>
      <c r="E34" s="326" t="s">
        <v>67</v>
      </c>
      <c r="F34" s="369" t="s">
        <v>68</v>
      </c>
      <c r="G34" s="62" t="s">
        <v>69</v>
      </c>
      <c r="H34" s="63">
        <v>0.4</v>
      </c>
      <c r="I34" s="41">
        <v>0.4</v>
      </c>
      <c r="J34" s="96">
        <v>0</v>
      </c>
      <c r="K34" s="64">
        <v>0</v>
      </c>
      <c r="L34" s="65">
        <v>0.4</v>
      </c>
      <c r="M34" s="42">
        <v>0.4</v>
      </c>
      <c r="N34" s="332" t="s">
        <v>93</v>
      </c>
      <c r="O34" s="53">
        <v>1</v>
      </c>
      <c r="P34" s="54" t="s">
        <v>70</v>
      </c>
      <c r="Q34" s="208" t="s">
        <v>70</v>
      </c>
      <c r="T34" s="114"/>
    </row>
    <row r="35" spans="1:20" ht="33" customHeight="1" thickBot="1" x14ac:dyDescent="0.3">
      <c r="A35" s="364"/>
      <c r="B35" s="366"/>
      <c r="C35" s="322"/>
      <c r="D35" s="368"/>
      <c r="E35" s="328"/>
      <c r="F35" s="370"/>
      <c r="G35" s="72" t="s">
        <v>13</v>
      </c>
      <c r="H35" s="73">
        <v>0.4</v>
      </c>
      <c r="I35" s="74">
        <v>0.4</v>
      </c>
      <c r="J35" s="75">
        <v>0</v>
      </c>
      <c r="K35" s="76">
        <f>SUM(K34:K34)</f>
        <v>0</v>
      </c>
      <c r="L35" s="77">
        <v>0.4</v>
      </c>
      <c r="M35" s="79">
        <v>0.4</v>
      </c>
      <c r="N35" s="334"/>
      <c r="O35" s="206"/>
      <c r="P35" s="206"/>
      <c r="Q35" s="207"/>
      <c r="T35" s="114"/>
    </row>
    <row r="36" spans="1:20" ht="16.5" customHeight="1" x14ac:dyDescent="0.25">
      <c r="A36" s="120" t="s">
        <v>12</v>
      </c>
      <c r="B36" s="169" t="s">
        <v>14</v>
      </c>
      <c r="C36" s="104" t="s">
        <v>58</v>
      </c>
      <c r="D36" s="367" t="s">
        <v>108</v>
      </c>
      <c r="E36" s="326" t="s">
        <v>67</v>
      </c>
      <c r="F36" s="369" t="s">
        <v>68</v>
      </c>
      <c r="G36" s="62" t="s">
        <v>78</v>
      </c>
      <c r="H36" s="63">
        <v>32.4</v>
      </c>
      <c r="I36" s="41">
        <v>32.4</v>
      </c>
      <c r="J36" s="96">
        <v>0</v>
      </c>
      <c r="K36" s="64">
        <v>0</v>
      </c>
      <c r="L36" s="65">
        <v>24.7</v>
      </c>
      <c r="M36" s="42">
        <v>25.6</v>
      </c>
      <c r="N36" s="332" t="s">
        <v>93</v>
      </c>
      <c r="O36" s="53">
        <v>165</v>
      </c>
      <c r="P36" s="54" t="s">
        <v>109</v>
      </c>
      <c r="Q36" s="208" t="s">
        <v>110</v>
      </c>
      <c r="T36" s="114"/>
    </row>
    <row r="37" spans="1:20" ht="21.75" customHeight="1" thickBot="1" x14ac:dyDescent="0.3">
      <c r="A37" s="122"/>
      <c r="B37" s="44"/>
      <c r="C37" s="105"/>
      <c r="D37" s="368"/>
      <c r="E37" s="328"/>
      <c r="F37" s="370"/>
      <c r="G37" s="72" t="s">
        <v>13</v>
      </c>
      <c r="H37" s="73">
        <v>32.4</v>
      </c>
      <c r="I37" s="74">
        <v>32.4</v>
      </c>
      <c r="J37" s="75">
        <v>0</v>
      </c>
      <c r="K37" s="76">
        <f>SUM(K36:K36)</f>
        <v>0</v>
      </c>
      <c r="L37" s="77">
        <v>24.7</v>
      </c>
      <c r="M37" s="79">
        <v>25.6</v>
      </c>
      <c r="N37" s="334"/>
      <c r="O37" s="206"/>
      <c r="P37" s="206"/>
      <c r="Q37" s="207"/>
      <c r="T37" s="114"/>
    </row>
    <row r="38" spans="1:20" ht="33" customHeight="1" x14ac:dyDescent="0.25">
      <c r="A38" s="121" t="s">
        <v>12</v>
      </c>
      <c r="B38" s="102" t="s">
        <v>14</v>
      </c>
      <c r="C38" s="103" t="s">
        <v>59</v>
      </c>
      <c r="D38" s="374" t="s">
        <v>111</v>
      </c>
      <c r="E38" s="375" t="s">
        <v>67</v>
      </c>
      <c r="F38" s="376" t="s">
        <v>68</v>
      </c>
      <c r="G38" s="116" t="s">
        <v>78</v>
      </c>
      <c r="H38" s="487">
        <v>5</v>
      </c>
      <c r="I38" s="488">
        <v>5</v>
      </c>
      <c r="J38" s="209">
        <v>0</v>
      </c>
      <c r="K38" s="117">
        <v>0</v>
      </c>
      <c r="L38" s="118">
        <v>0</v>
      </c>
      <c r="M38" s="93">
        <v>0</v>
      </c>
      <c r="N38" s="333" t="s">
        <v>93</v>
      </c>
      <c r="O38" s="289">
        <v>6</v>
      </c>
      <c r="P38" s="70" t="s">
        <v>61</v>
      </c>
      <c r="Q38" s="71" t="s">
        <v>61</v>
      </c>
      <c r="T38" s="114"/>
    </row>
    <row r="39" spans="1:20" ht="21" customHeight="1" thickBot="1" x14ac:dyDescent="0.3">
      <c r="A39" s="210"/>
      <c r="B39" s="211"/>
      <c r="C39" s="175"/>
      <c r="D39" s="368"/>
      <c r="E39" s="328"/>
      <c r="F39" s="370"/>
      <c r="G39" s="72" t="s">
        <v>13</v>
      </c>
      <c r="H39" s="489">
        <v>5</v>
      </c>
      <c r="I39" s="490">
        <v>5</v>
      </c>
      <c r="J39" s="75">
        <v>0</v>
      </c>
      <c r="K39" s="76">
        <v>0</v>
      </c>
      <c r="L39" s="77">
        <v>0</v>
      </c>
      <c r="M39" s="79">
        <v>0</v>
      </c>
      <c r="N39" s="334"/>
      <c r="O39" s="57"/>
      <c r="P39" s="57"/>
      <c r="Q39" s="58"/>
      <c r="T39" s="114"/>
    </row>
    <row r="40" spans="1:20" ht="27.75" customHeight="1" thickBot="1" x14ac:dyDescent="0.3">
      <c r="A40" s="387" t="s">
        <v>12</v>
      </c>
      <c r="B40" s="388" t="s">
        <v>14</v>
      </c>
      <c r="C40" s="355" t="s">
        <v>62</v>
      </c>
      <c r="D40" s="367" t="s">
        <v>112</v>
      </c>
      <c r="E40" s="326" t="s">
        <v>67</v>
      </c>
      <c r="F40" s="369" t="s">
        <v>113</v>
      </c>
      <c r="G40" s="62" t="s">
        <v>69</v>
      </c>
      <c r="H40" s="491">
        <v>4.7</v>
      </c>
      <c r="I40" s="492">
        <v>4.7</v>
      </c>
      <c r="J40" s="40">
        <v>0</v>
      </c>
      <c r="K40" s="64">
        <v>0</v>
      </c>
      <c r="L40" s="65">
        <v>25</v>
      </c>
      <c r="M40" s="42">
        <v>25</v>
      </c>
      <c r="N40" s="332" t="s">
        <v>93</v>
      </c>
      <c r="O40" s="53">
        <v>140</v>
      </c>
      <c r="P40" s="54" t="s">
        <v>114</v>
      </c>
      <c r="Q40" s="66" t="s">
        <v>114</v>
      </c>
      <c r="T40" s="114"/>
    </row>
    <row r="41" spans="1:20" ht="32.25" hidden="1" customHeight="1" thickBot="1" x14ac:dyDescent="0.3">
      <c r="A41" s="364"/>
      <c r="B41" s="366"/>
      <c r="C41" s="322"/>
      <c r="D41" s="368"/>
      <c r="E41" s="328"/>
      <c r="F41" s="370"/>
      <c r="G41" s="72" t="s">
        <v>13</v>
      </c>
      <c r="H41" s="489">
        <v>25</v>
      </c>
      <c r="I41" s="490">
        <v>25</v>
      </c>
      <c r="J41" s="75">
        <v>0</v>
      </c>
      <c r="K41" s="76">
        <v>0</v>
      </c>
      <c r="L41" s="77">
        <v>25</v>
      </c>
      <c r="M41" s="79">
        <v>25</v>
      </c>
      <c r="N41" s="334"/>
      <c r="O41" s="57"/>
      <c r="P41" s="57"/>
      <c r="Q41" s="58"/>
      <c r="T41" s="114"/>
    </row>
    <row r="42" spans="1:20" ht="14.25" customHeight="1" thickBot="1" x14ac:dyDescent="0.3">
      <c r="A42" s="81" t="s">
        <v>12</v>
      </c>
      <c r="B42" s="60" t="s">
        <v>14</v>
      </c>
      <c r="C42" s="377" t="s">
        <v>15</v>
      </c>
      <c r="D42" s="372"/>
      <c r="E42" s="378"/>
      <c r="F42" s="378"/>
      <c r="G42" s="373"/>
      <c r="H42" s="493">
        <v>1100</v>
      </c>
      <c r="I42" s="493">
        <v>1100</v>
      </c>
      <c r="J42" s="212">
        <v>0</v>
      </c>
      <c r="K42" s="213">
        <v>0</v>
      </c>
      <c r="L42" s="214">
        <v>1107.5999999999999</v>
      </c>
      <c r="M42" s="155">
        <v>1108.5</v>
      </c>
      <c r="N42" s="61"/>
      <c r="O42" s="82"/>
      <c r="P42" s="82"/>
      <c r="Q42" s="83"/>
    </row>
    <row r="43" spans="1:20" ht="16.5" customHeight="1" thickBot="1" x14ac:dyDescent="0.3">
      <c r="A43" s="36" t="s">
        <v>12</v>
      </c>
      <c r="B43" s="37" t="s">
        <v>58</v>
      </c>
      <c r="C43" s="379" t="s">
        <v>115</v>
      </c>
      <c r="D43" s="379"/>
      <c r="E43" s="379"/>
      <c r="F43" s="379"/>
      <c r="G43" s="379"/>
      <c r="H43" s="379"/>
      <c r="I43" s="379"/>
      <c r="J43" s="379"/>
      <c r="K43" s="379"/>
      <c r="L43" s="379"/>
      <c r="M43" s="379"/>
      <c r="N43" s="379"/>
      <c r="O43" s="379"/>
      <c r="P43" s="379"/>
      <c r="Q43" s="380"/>
    </row>
    <row r="44" spans="1:20" ht="14.25" customHeight="1" x14ac:dyDescent="0.25">
      <c r="A44" s="363" t="s">
        <v>12</v>
      </c>
      <c r="B44" s="365" t="s">
        <v>58</v>
      </c>
      <c r="C44" s="215" t="s">
        <v>12</v>
      </c>
      <c r="D44" s="381" t="s">
        <v>116</v>
      </c>
      <c r="E44" s="383" t="s">
        <v>67</v>
      </c>
      <c r="F44" s="383" t="s">
        <v>84</v>
      </c>
      <c r="G44" s="216" t="s">
        <v>60</v>
      </c>
      <c r="H44" s="217">
        <v>1464.6</v>
      </c>
      <c r="I44" s="217">
        <v>1464.6</v>
      </c>
      <c r="J44" s="96">
        <v>0</v>
      </c>
      <c r="K44" s="205">
        <v>0</v>
      </c>
      <c r="L44" s="217">
        <v>1464.6</v>
      </c>
      <c r="M44" s="217">
        <v>1464.6</v>
      </c>
      <c r="N44" s="385" t="s">
        <v>93</v>
      </c>
      <c r="O44" s="218" t="s">
        <v>117</v>
      </c>
      <c r="P44" s="219" t="s">
        <v>117</v>
      </c>
      <c r="Q44" s="220" t="s">
        <v>117</v>
      </c>
    </row>
    <row r="45" spans="1:20" ht="38.25" customHeight="1" thickBot="1" x14ac:dyDescent="0.3">
      <c r="A45" s="364"/>
      <c r="B45" s="366"/>
      <c r="C45" s="221"/>
      <c r="D45" s="382"/>
      <c r="E45" s="384"/>
      <c r="F45" s="384"/>
      <c r="G45" s="222" t="s">
        <v>13</v>
      </c>
      <c r="H45" s="223">
        <f>H44</f>
        <v>1464.6</v>
      </c>
      <c r="I45" s="224">
        <f>SUM(I44:I44)</f>
        <v>1464.6</v>
      </c>
      <c r="J45" s="225">
        <v>0</v>
      </c>
      <c r="K45" s="226">
        <f>SUM(K44:K44)</f>
        <v>0</v>
      </c>
      <c r="L45" s="227">
        <f>L44</f>
        <v>1464.6</v>
      </c>
      <c r="M45" s="228">
        <f>M44</f>
        <v>1464.6</v>
      </c>
      <c r="N45" s="386"/>
      <c r="O45" s="229"/>
      <c r="P45" s="229"/>
      <c r="Q45" s="230"/>
    </row>
    <row r="46" spans="1:20" ht="15" customHeight="1" thickBot="1" x14ac:dyDescent="0.3">
      <c r="A46" s="81" t="s">
        <v>12</v>
      </c>
      <c r="B46" s="60" t="s">
        <v>58</v>
      </c>
      <c r="C46" s="377" t="s">
        <v>15</v>
      </c>
      <c r="D46" s="372"/>
      <c r="E46" s="378"/>
      <c r="F46" s="378"/>
      <c r="G46" s="373"/>
      <c r="H46" s="223">
        <f>H45</f>
        <v>1464.6</v>
      </c>
      <c r="I46" s="224">
        <f>SUM(I45:I45)</f>
        <v>1464.6</v>
      </c>
      <c r="J46" s="225">
        <v>0</v>
      </c>
      <c r="K46" s="226">
        <f>SUM(K45:K45)</f>
        <v>0</v>
      </c>
      <c r="L46" s="227">
        <f>L45</f>
        <v>1464.6</v>
      </c>
      <c r="M46" s="228">
        <f>M45</f>
        <v>1464.6</v>
      </c>
      <c r="N46" s="61"/>
      <c r="O46" s="82"/>
      <c r="P46" s="82"/>
      <c r="Q46" s="83"/>
    </row>
    <row r="47" spans="1:20" ht="12" customHeight="1" thickBot="1" x14ac:dyDescent="0.3">
      <c r="A47" s="36" t="s">
        <v>12</v>
      </c>
      <c r="B47" s="37" t="s">
        <v>59</v>
      </c>
      <c r="C47" s="360" t="s">
        <v>118</v>
      </c>
      <c r="D47" s="360"/>
      <c r="E47" s="360"/>
      <c r="F47" s="360"/>
      <c r="G47" s="360"/>
      <c r="H47" s="360"/>
      <c r="I47" s="360"/>
      <c r="J47" s="360"/>
      <c r="K47" s="360"/>
      <c r="L47" s="360"/>
      <c r="M47" s="360"/>
      <c r="N47" s="360"/>
      <c r="O47" s="360"/>
      <c r="P47" s="360"/>
      <c r="Q47" s="361"/>
    </row>
    <row r="48" spans="1:20" ht="16.5" customHeight="1" x14ac:dyDescent="0.25">
      <c r="A48" s="363" t="s">
        <v>12</v>
      </c>
      <c r="B48" s="365" t="s">
        <v>59</v>
      </c>
      <c r="C48" s="320" t="s">
        <v>12</v>
      </c>
      <c r="D48" s="367" t="s">
        <v>119</v>
      </c>
      <c r="E48" s="326" t="s">
        <v>67</v>
      </c>
      <c r="F48" s="369" t="s">
        <v>68</v>
      </c>
      <c r="G48" s="62" t="s">
        <v>60</v>
      </c>
      <c r="H48" s="63">
        <v>36.200000000000003</v>
      </c>
      <c r="I48" s="41">
        <v>36.200000000000003</v>
      </c>
      <c r="J48" s="96">
        <v>0</v>
      </c>
      <c r="K48" s="64">
        <v>0</v>
      </c>
      <c r="L48" s="63">
        <v>36.200000000000003</v>
      </c>
      <c r="M48" s="63">
        <v>36.200000000000003</v>
      </c>
      <c r="N48" s="332" t="s">
        <v>93</v>
      </c>
      <c r="O48" s="53">
        <v>500</v>
      </c>
      <c r="P48" s="54" t="s">
        <v>120</v>
      </c>
      <c r="Q48" s="66" t="s">
        <v>120</v>
      </c>
    </row>
    <row r="49" spans="1:20" ht="35.25" customHeight="1" thickBot="1" x14ac:dyDescent="0.3">
      <c r="A49" s="364"/>
      <c r="B49" s="366"/>
      <c r="C49" s="322"/>
      <c r="D49" s="368"/>
      <c r="E49" s="328"/>
      <c r="F49" s="370"/>
      <c r="G49" s="72" t="s">
        <v>13</v>
      </c>
      <c r="H49" s="73">
        <f>H48</f>
        <v>36.200000000000003</v>
      </c>
      <c r="I49" s="74">
        <f>SUM(I48:I48)</f>
        <v>36.200000000000003</v>
      </c>
      <c r="J49" s="75">
        <v>0</v>
      </c>
      <c r="K49" s="76">
        <f>SUM(K48:K48)</f>
        <v>0</v>
      </c>
      <c r="L49" s="77">
        <f>L48</f>
        <v>36.200000000000003</v>
      </c>
      <c r="M49" s="79">
        <f>M48</f>
        <v>36.200000000000003</v>
      </c>
      <c r="N49" s="334"/>
      <c r="O49" s="206"/>
      <c r="P49" s="206"/>
      <c r="Q49" s="207"/>
    </row>
    <row r="50" spans="1:20" ht="14.25" customHeight="1" x14ac:dyDescent="0.25">
      <c r="A50" s="389" t="s">
        <v>12</v>
      </c>
      <c r="B50" s="391" t="s">
        <v>59</v>
      </c>
      <c r="C50" s="354" t="s">
        <v>14</v>
      </c>
      <c r="D50" s="395" t="s">
        <v>121</v>
      </c>
      <c r="E50" s="326" t="s">
        <v>67</v>
      </c>
      <c r="F50" s="398" t="s">
        <v>68</v>
      </c>
      <c r="G50" s="62" t="s">
        <v>60</v>
      </c>
      <c r="H50" s="63">
        <v>16</v>
      </c>
      <c r="I50" s="41">
        <v>16</v>
      </c>
      <c r="J50" s="96">
        <v>0</v>
      </c>
      <c r="K50" s="64">
        <v>0</v>
      </c>
      <c r="L50" s="63">
        <v>16</v>
      </c>
      <c r="M50" s="63">
        <v>16</v>
      </c>
      <c r="N50" s="332" t="s">
        <v>93</v>
      </c>
      <c r="O50" s="53">
        <v>320</v>
      </c>
      <c r="P50" s="54" t="s">
        <v>122</v>
      </c>
      <c r="Q50" s="66" t="s">
        <v>122</v>
      </c>
    </row>
    <row r="51" spans="1:20" ht="36.75" customHeight="1" thickBot="1" x14ac:dyDescent="0.3">
      <c r="A51" s="390"/>
      <c r="B51" s="393"/>
      <c r="C51" s="394"/>
      <c r="D51" s="397"/>
      <c r="E51" s="328"/>
      <c r="F51" s="400"/>
      <c r="G51" s="72" t="s">
        <v>13</v>
      </c>
      <c r="H51" s="73">
        <f>H50</f>
        <v>16</v>
      </c>
      <c r="I51" s="74">
        <f>SUM(I50:I50)</f>
        <v>16</v>
      </c>
      <c r="J51" s="75">
        <v>0</v>
      </c>
      <c r="K51" s="76">
        <f>SUM(K50:K50)</f>
        <v>0</v>
      </c>
      <c r="L51" s="77">
        <f>L50</f>
        <v>16</v>
      </c>
      <c r="M51" s="79">
        <f>M50</f>
        <v>16</v>
      </c>
      <c r="N51" s="334"/>
      <c r="O51" s="57"/>
      <c r="P51" s="57"/>
      <c r="Q51" s="58"/>
    </row>
    <row r="52" spans="1:20" ht="14.25" customHeight="1" thickBot="1" x14ac:dyDescent="0.3">
      <c r="A52" s="81" t="s">
        <v>12</v>
      </c>
      <c r="B52" s="60" t="s">
        <v>59</v>
      </c>
      <c r="C52" s="377" t="s">
        <v>15</v>
      </c>
      <c r="D52" s="372"/>
      <c r="E52" s="378"/>
      <c r="F52" s="378"/>
      <c r="G52" s="373"/>
      <c r="H52" s="80">
        <v>52.2</v>
      </c>
      <c r="I52" s="173">
        <v>52.2</v>
      </c>
      <c r="J52" s="212">
        <v>0</v>
      </c>
      <c r="K52" s="213">
        <v>0</v>
      </c>
      <c r="L52" s="80">
        <v>52.2</v>
      </c>
      <c r="M52" s="173">
        <v>52.2</v>
      </c>
      <c r="N52" s="61"/>
      <c r="O52" s="82"/>
      <c r="P52" s="82"/>
      <c r="Q52" s="83"/>
    </row>
    <row r="53" spans="1:20" ht="15.75" customHeight="1" thickBot="1" x14ac:dyDescent="0.3">
      <c r="A53" s="36" t="s">
        <v>12</v>
      </c>
      <c r="B53" s="37" t="s">
        <v>62</v>
      </c>
      <c r="C53" s="360" t="s">
        <v>123</v>
      </c>
      <c r="D53" s="360"/>
      <c r="E53" s="360"/>
      <c r="F53" s="360"/>
      <c r="G53" s="360"/>
      <c r="H53" s="360"/>
      <c r="I53" s="360"/>
      <c r="J53" s="360"/>
      <c r="K53" s="360"/>
      <c r="L53" s="360"/>
      <c r="M53" s="360"/>
      <c r="N53" s="360"/>
      <c r="O53" s="360"/>
      <c r="P53" s="360"/>
      <c r="Q53" s="361"/>
    </row>
    <row r="54" spans="1:20" ht="15.75" customHeight="1" x14ac:dyDescent="0.25">
      <c r="A54" s="389" t="s">
        <v>12</v>
      </c>
      <c r="B54" s="391" t="s">
        <v>62</v>
      </c>
      <c r="C54" s="354" t="s">
        <v>12</v>
      </c>
      <c r="D54" s="395" t="s">
        <v>124</v>
      </c>
      <c r="E54" s="326" t="s">
        <v>67</v>
      </c>
      <c r="F54" s="398" t="s">
        <v>68</v>
      </c>
      <c r="G54" s="59" t="s">
        <v>69</v>
      </c>
      <c r="H54" s="63">
        <v>444.8</v>
      </c>
      <c r="I54" s="41">
        <v>444.8</v>
      </c>
      <c r="J54" s="96">
        <v>0</v>
      </c>
      <c r="K54" s="64">
        <v>0</v>
      </c>
      <c r="L54" s="65">
        <v>385.7</v>
      </c>
      <c r="M54" s="42">
        <v>320.39999999999998</v>
      </c>
      <c r="N54" s="332" t="s">
        <v>93</v>
      </c>
      <c r="O54" s="53">
        <v>2216</v>
      </c>
      <c r="P54" s="54" t="s">
        <v>125</v>
      </c>
      <c r="Q54" s="66" t="s">
        <v>126</v>
      </c>
    </row>
    <row r="55" spans="1:20" ht="15.75" customHeight="1" x14ac:dyDescent="0.25">
      <c r="A55" s="315"/>
      <c r="B55" s="392"/>
      <c r="C55" s="321"/>
      <c r="D55" s="396"/>
      <c r="E55" s="353"/>
      <c r="F55" s="399"/>
      <c r="G55" s="78"/>
      <c r="H55" s="67">
        <v>0</v>
      </c>
      <c r="I55" s="231">
        <v>0</v>
      </c>
      <c r="J55" s="97">
        <v>0</v>
      </c>
      <c r="K55" s="232">
        <v>0</v>
      </c>
      <c r="L55" s="68">
        <v>0</v>
      </c>
      <c r="M55" s="69">
        <v>0</v>
      </c>
      <c r="N55" s="333"/>
      <c r="O55" s="55"/>
      <c r="P55" s="233"/>
      <c r="Q55" s="234"/>
    </row>
    <row r="56" spans="1:20" ht="10.5" customHeight="1" thickBot="1" x14ac:dyDescent="0.3">
      <c r="A56" s="390"/>
      <c r="B56" s="393"/>
      <c r="C56" s="394"/>
      <c r="D56" s="397"/>
      <c r="E56" s="328"/>
      <c r="F56" s="400"/>
      <c r="G56" s="72" t="s">
        <v>13</v>
      </c>
      <c r="H56" s="73">
        <f>H54</f>
        <v>444.8</v>
      </c>
      <c r="I56" s="74">
        <f>SUM(I54:I55)</f>
        <v>444.8</v>
      </c>
      <c r="J56" s="75">
        <v>0</v>
      </c>
      <c r="K56" s="76">
        <f>SUM(K54:K55)</f>
        <v>0</v>
      </c>
      <c r="L56" s="77">
        <f>L54</f>
        <v>385.7</v>
      </c>
      <c r="M56" s="79">
        <v>320.39999999999998</v>
      </c>
      <c r="N56" s="334"/>
      <c r="O56" s="57"/>
      <c r="P56" s="206"/>
      <c r="Q56" s="207"/>
    </row>
    <row r="57" spans="1:20" ht="16.5" customHeight="1" x14ac:dyDescent="0.25">
      <c r="A57" s="389" t="s">
        <v>12</v>
      </c>
      <c r="B57" s="391" t="s">
        <v>62</v>
      </c>
      <c r="C57" s="354" t="s">
        <v>14</v>
      </c>
      <c r="D57" s="395" t="s">
        <v>127</v>
      </c>
      <c r="E57" s="326" t="s">
        <v>67</v>
      </c>
      <c r="F57" s="398" t="s">
        <v>68</v>
      </c>
      <c r="G57" s="59" t="s">
        <v>69</v>
      </c>
      <c r="H57" s="63">
        <v>85.7</v>
      </c>
      <c r="I57" s="41">
        <v>85.7</v>
      </c>
      <c r="J57" s="96">
        <v>0</v>
      </c>
      <c r="K57" s="64">
        <v>0</v>
      </c>
      <c r="L57" s="65">
        <v>69.5</v>
      </c>
      <c r="M57" s="42">
        <v>56.3</v>
      </c>
      <c r="N57" s="332" t="s">
        <v>95</v>
      </c>
      <c r="O57" s="53">
        <v>1880</v>
      </c>
      <c r="P57" s="54" t="s">
        <v>128</v>
      </c>
      <c r="Q57" s="66" t="s">
        <v>129</v>
      </c>
    </row>
    <row r="58" spans="1:20" ht="14.25" customHeight="1" x14ac:dyDescent="0.25">
      <c r="A58" s="315"/>
      <c r="B58" s="392"/>
      <c r="C58" s="321"/>
      <c r="D58" s="396"/>
      <c r="E58" s="353"/>
      <c r="F58" s="399"/>
      <c r="G58" s="78"/>
      <c r="H58" s="67">
        <v>0</v>
      </c>
      <c r="I58" s="231">
        <v>0</v>
      </c>
      <c r="J58" s="97">
        <v>0</v>
      </c>
      <c r="K58" s="232">
        <v>0</v>
      </c>
      <c r="L58" s="68">
        <v>0</v>
      </c>
      <c r="M58" s="69">
        <v>0</v>
      </c>
      <c r="N58" s="333"/>
      <c r="O58" s="55"/>
      <c r="P58" s="55"/>
      <c r="Q58" s="56"/>
    </row>
    <row r="59" spans="1:20" ht="17.25" customHeight="1" thickBot="1" x14ac:dyDescent="0.3">
      <c r="A59" s="390"/>
      <c r="B59" s="393"/>
      <c r="C59" s="394"/>
      <c r="D59" s="397"/>
      <c r="E59" s="328"/>
      <c r="F59" s="400"/>
      <c r="G59" s="72" t="s">
        <v>13</v>
      </c>
      <c r="H59" s="73">
        <f>H57</f>
        <v>85.7</v>
      </c>
      <c r="I59" s="74">
        <f>SUM(I57:I58)</f>
        <v>85.7</v>
      </c>
      <c r="J59" s="75">
        <v>0</v>
      </c>
      <c r="K59" s="76">
        <f>SUM(K57:K58)</f>
        <v>0</v>
      </c>
      <c r="L59" s="77">
        <f>L57</f>
        <v>69.5</v>
      </c>
      <c r="M59" s="79">
        <f>M57</f>
        <v>56.3</v>
      </c>
      <c r="N59" s="334"/>
      <c r="O59" s="57"/>
      <c r="P59" s="57"/>
      <c r="Q59" s="58"/>
      <c r="T59" s="114"/>
    </row>
    <row r="60" spans="1:20" ht="15" customHeight="1" thickBot="1" x14ac:dyDescent="0.3">
      <c r="A60" s="81" t="s">
        <v>12</v>
      </c>
      <c r="B60" s="60" t="s">
        <v>62</v>
      </c>
      <c r="C60" s="377" t="s">
        <v>15</v>
      </c>
      <c r="D60" s="372"/>
      <c r="E60" s="372"/>
      <c r="F60" s="372"/>
      <c r="G60" s="373"/>
      <c r="H60" s="80">
        <v>530.5</v>
      </c>
      <c r="I60" s="173">
        <v>530.5</v>
      </c>
      <c r="J60" s="212">
        <v>0</v>
      </c>
      <c r="K60" s="213">
        <v>0</v>
      </c>
      <c r="L60" s="214">
        <v>455.2</v>
      </c>
      <c r="M60" s="155">
        <v>376.7</v>
      </c>
      <c r="N60" s="61"/>
      <c r="O60" s="82"/>
      <c r="P60" s="82"/>
      <c r="Q60" s="83"/>
      <c r="T60" s="114"/>
    </row>
    <row r="61" spans="1:20" ht="15.75" customHeight="1" thickBot="1" x14ac:dyDescent="0.3">
      <c r="A61" s="36" t="s">
        <v>12</v>
      </c>
      <c r="B61" s="401" t="s">
        <v>16</v>
      </c>
      <c r="C61" s="402"/>
      <c r="D61" s="402"/>
      <c r="E61" s="402"/>
      <c r="F61" s="402"/>
      <c r="G61" s="402"/>
      <c r="H61" s="494">
        <v>16702.7</v>
      </c>
      <c r="I61" s="494">
        <v>16702.7</v>
      </c>
      <c r="J61" s="141">
        <v>117.5</v>
      </c>
      <c r="K61" s="235">
        <v>0</v>
      </c>
      <c r="L61" s="156">
        <v>16140.4</v>
      </c>
      <c r="M61" s="236">
        <v>16108.6</v>
      </c>
      <c r="N61" s="48"/>
      <c r="O61" s="49"/>
      <c r="P61" s="49"/>
      <c r="Q61" s="50"/>
      <c r="T61" s="114"/>
    </row>
    <row r="62" spans="1:20" ht="19.5" customHeight="1" thickBot="1" x14ac:dyDescent="0.3">
      <c r="A62" s="35" t="s">
        <v>14</v>
      </c>
      <c r="B62" s="358" t="s">
        <v>130</v>
      </c>
      <c r="C62" s="358"/>
      <c r="D62" s="358"/>
      <c r="E62" s="358"/>
      <c r="F62" s="358"/>
      <c r="G62" s="358"/>
      <c r="H62" s="358"/>
      <c r="I62" s="358"/>
      <c r="J62" s="358"/>
      <c r="K62" s="358"/>
      <c r="L62" s="358"/>
      <c r="M62" s="358"/>
      <c r="N62" s="358"/>
      <c r="O62" s="358"/>
      <c r="P62" s="358"/>
      <c r="Q62" s="359"/>
      <c r="T62" s="114"/>
    </row>
    <row r="63" spans="1:20" ht="19.5" customHeight="1" thickBot="1" x14ac:dyDescent="0.3">
      <c r="A63" s="36" t="s">
        <v>14</v>
      </c>
      <c r="B63" s="37" t="s">
        <v>12</v>
      </c>
      <c r="C63" s="360" t="s">
        <v>131</v>
      </c>
      <c r="D63" s="360"/>
      <c r="E63" s="360"/>
      <c r="F63" s="403"/>
      <c r="G63" s="403"/>
      <c r="H63" s="360"/>
      <c r="I63" s="360"/>
      <c r="J63" s="360"/>
      <c r="K63" s="360"/>
      <c r="L63" s="360"/>
      <c r="M63" s="360"/>
      <c r="N63" s="360"/>
      <c r="O63" s="360"/>
      <c r="P63" s="360"/>
      <c r="Q63" s="361"/>
      <c r="T63" s="114"/>
    </row>
    <row r="64" spans="1:20" ht="12.75" customHeight="1" x14ac:dyDescent="0.25">
      <c r="A64" s="21" t="s">
        <v>14</v>
      </c>
      <c r="B64" s="22" t="s">
        <v>12</v>
      </c>
      <c r="C64" s="404" t="s">
        <v>12</v>
      </c>
      <c r="D64" s="408" t="s">
        <v>132</v>
      </c>
      <c r="E64" s="411" t="s">
        <v>133</v>
      </c>
      <c r="F64" s="414" t="s">
        <v>68</v>
      </c>
      <c r="G64" s="59" t="s">
        <v>69</v>
      </c>
      <c r="H64" s="40">
        <v>126</v>
      </c>
      <c r="I64" s="41">
        <v>126</v>
      </c>
      <c r="J64" s="40">
        <v>85.1</v>
      </c>
      <c r="K64" s="64">
        <v>0</v>
      </c>
      <c r="L64" s="40">
        <v>143.9</v>
      </c>
      <c r="M64" s="40">
        <v>143.9</v>
      </c>
      <c r="N64" s="417" t="s">
        <v>134</v>
      </c>
      <c r="O64" s="51">
        <v>40</v>
      </c>
      <c r="P64" s="51">
        <v>40</v>
      </c>
      <c r="Q64" s="52">
        <v>40</v>
      </c>
      <c r="T64" s="114"/>
    </row>
    <row r="65" spans="1:20" ht="13.5" customHeight="1" x14ac:dyDescent="0.25">
      <c r="A65" s="38"/>
      <c r="B65" s="39"/>
      <c r="C65" s="405"/>
      <c r="D65" s="409"/>
      <c r="E65" s="412"/>
      <c r="F65" s="415"/>
      <c r="G65" s="237" t="s">
        <v>135</v>
      </c>
      <c r="H65" s="135">
        <v>127</v>
      </c>
      <c r="I65" s="124">
        <v>127</v>
      </c>
      <c r="J65" s="135">
        <v>95.9</v>
      </c>
      <c r="K65" s="125">
        <v>0</v>
      </c>
      <c r="L65" s="135">
        <v>127</v>
      </c>
      <c r="M65" s="135">
        <v>127</v>
      </c>
      <c r="N65" s="418"/>
      <c r="O65" s="187"/>
      <c r="P65" s="238"/>
      <c r="Q65" s="188"/>
      <c r="T65" s="114"/>
    </row>
    <row r="66" spans="1:20" ht="9.75" customHeight="1" x14ac:dyDescent="0.25">
      <c r="A66" s="38"/>
      <c r="B66" s="39"/>
      <c r="C66" s="405"/>
      <c r="D66" s="409"/>
      <c r="E66" s="412"/>
      <c r="F66" s="415"/>
      <c r="G66" s="239" t="s">
        <v>86</v>
      </c>
      <c r="H66" s="112">
        <v>53.4</v>
      </c>
      <c r="I66" s="112">
        <v>53.4</v>
      </c>
      <c r="J66" s="134">
        <v>27</v>
      </c>
      <c r="K66" s="113">
        <v>1.1000000000000001</v>
      </c>
      <c r="L66" s="112">
        <v>53.4</v>
      </c>
      <c r="M66" s="112">
        <v>53.4</v>
      </c>
      <c r="N66" s="240"/>
      <c r="O66" s="187"/>
      <c r="P66" s="238"/>
      <c r="Q66" s="188"/>
      <c r="T66" s="114"/>
    </row>
    <row r="67" spans="1:20" ht="15" customHeight="1" x14ac:dyDescent="0.25">
      <c r="A67" s="38"/>
      <c r="B67" s="39"/>
      <c r="C67" s="405"/>
      <c r="D67" s="409"/>
      <c r="E67" s="412"/>
      <c r="F67" s="415"/>
      <c r="G67" s="241" t="s">
        <v>136</v>
      </c>
      <c r="H67" s="112">
        <v>69.099999999999994</v>
      </c>
      <c r="I67" s="112">
        <v>69.099999999999994</v>
      </c>
      <c r="J67" s="112">
        <v>47.1</v>
      </c>
      <c r="K67" s="112">
        <v>0</v>
      </c>
      <c r="L67" s="112">
        <v>69.099999999999994</v>
      </c>
      <c r="M67" s="112">
        <v>69.099999999999994</v>
      </c>
      <c r="N67" s="240"/>
      <c r="O67" s="187"/>
      <c r="P67" s="238"/>
      <c r="Q67" s="188"/>
      <c r="T67" s="114"/>
    </row>
    <row r="68" spans="1:20" ht="15" customHeight="1" x14ac:dyDescent="0.25">
      <c r="A68" s="285"/>
      <c r="B68" s="286"/>
      <c r="C68" s="405"/>
      <c r="D68" s="409"/>
      <c r="E68" s="412"/>
      <c r="F68" s="415"/>
      <c r="G68" s="495" t="s">
        <v>78</v>
      </c>
      <c r="H68" s="496">
        <v>3.6</v>
      </c>
      <c r="I68" s="496">
        <v>3.6</v>
      </c>
      <c r="J68" s="496">
        <v>2.8</v>
      </c>
      <c r="K68" s="112">
        <v>0</v>
      </c>
      <c r="L68" s="112">
        <v>0</v>
      </c>
      <c r="M68" s="112">
        <v>0</v>
      </c>
      <c r="N68" s="240"/>
      <c r="O68" s="187"/>
      <c r="P68" s="238"/>
      <c r="Q68" s="188"/>
      <c r="T68" s="114"/>
    </row>
    <row r="69" spans="1:20" ht="16.5" customHeight="1" x14ac:dyDescent="0.25">
      <c r="A69" s="38"/>
      <c r="B69" s="39"/>
      <c r="C69" s="406"/>
      <c r="D69" s="409"/>
      <c r="E69" s="412"/>
      <c r="F69" s="406"/>
      <c r="G69" s="116" t="s">
        <v>60</v>
      </c>
      <c r="H69" s="135">
        <v>53.9</v>
      </c>
      <c r="I69" s="124">
        <v>53.9</v>
      </c>
      <c r="J69" s="135">
        <v>32.9</v>
      </c>
      <c r="K69" s="125">
        <v>0</v>
      </c>
      <c r="L69" s="135">
        <v>53.9</v>
      </c>
      <c r="M69" s="135">
        <v>53.9</v>
      </c>
      <c r="N69" s="420"/>
      <c r="O69" s="242"/>
      <c r="P69" s="243"/>
      <c r="Q69" s="244"/>
      <c r="T69" s="114"/>
    </row>
    <row r="70" spans="1:20" ht="13.5" customHeight="1" thickBot="1" x14ac:dyDescent="0.3">
      <c r="A70" s="43"/>
      <c r="B70" s="23"/>
      <c r="C70" s="407"/>
      <c r="D70" s="410"/>
      <c r="E70" s="413"/>
      <c r="F70" s="416"/>
      <c r="G70" s="245" t="s">
        <v>13</v>
      </c>
      <c r="H70" s="497">
        <v>433</v>
      </c>
      <c r="I70" s="497">
        <v>433</v>
      </c>
      <c r="J70" s="497">
        <v>290.8</v>
      </c>
      <c r="K70" s="246">
        <f>K69+K66+K65+K64</f>
        <v>1.1000000000000001</v>
      </c>
      <c r="L70" s="246">
        <v>447.3</v>
      </c>
      <c r="M70" s="246">
        <v>447.3</v>
      </c>
      <c r="N70" s="421"/>
      <c r="O70" s="149"/>
      <c r="P70" s="150"/>
      <c r="Q70" s="151"/>
      <c r="T70" s="114"/>
    </row>
    <row r="71" spans="1:20" ht="24.75" customHeight="1" x14ac:dyDescent="0.25">
      <c r="A71" s="21" t="s">
        <v>14</v>
      </c>
      <c r="B71" s="22" t="s">
        <v>12</v>
      </c>
      <c r="C71" s="404" t="s">
        <v>14</v>
      </c>
      <c r="D71" s="408" t="s">
        <v>137</v>
      </c>
      <c r="E71" s="411" t="s">
        <v>138</v>
      </c>
      <c r="F71" s="414" t="s">
        <v>68</v>
      </c>
      <c r="G71" s="172" t="s">
        <v>69</v>
      </c>
      <c r="H71" s="247">
        <v>143.19999999999999</v>
      </c>
      <c r="I71" s="178">
        <v>143.19999999999999</v>
      </c>
      <c r="J71" s="247">
        <v>91.4</v>
      </c>
      <c r="K71" s="248">
        <v>0</v>
      </c>
      <c r="L71" s="247">
        <v>163.5</v>
      </c>
      <c r="M71" s="247">
        <v>163.5</v>
      </c>
      <c r="N71" s="179" t="s">
        <v>134</v>
      </c>
      <c r="O71" s="51">
        <v>50</v>
      </c>
      <c r="P71" s="51">
        <v>50</v>
      </c>
      <c r="Q71" s="52">
        <v>50</v>
      </c>
      <c r="T71" s="114"/>
    </row>
    <row r="72" spans="1:20" ht="16.5" customHeight="1" x14ac:dyDescent="0.25">
      <c r="A72" s="38"/>
      <c r="B72" s="39"/>
      <c r="C72" s="405"/>
      <c r="D72" s="409"/>
      <c r="E72" s="412"/>
      <c r="F72" s="415"/>
      <c r="G72" s="249" t="s">
        <v>86</v>
      </c>
      <c r="H72" s="134">
        <v>34.6</v>
      </c>
      <c r="I72" s="112">
        <v>34.6</v>
      </c>
      <c r="J72" s="134">
        <v>18.8</v>
      </c>
      <c r="K72" s="113">
        <v>0.4</v>
      </c>
      <c r="L72" s="134">
        <v>34.6</v>
      </c>
      <c r="M72" s="134">
        <v>34.6</v>
      </c>
      <c r="N72" s="240"/>
      <c r="O72" s="187"/>
      <c r="P72" s="238"/>
      <c r="Q72" s="188"/>
      <c r="T72" s="114"/>
    </row>
    <row r="73" spans="1:20" ht="16.5" customHeight="1" x14ac:dyDescent="0.25">
      <c r="A73" s="285"/>
      <c r="B73" s="286"/>
      <c r="C73" s="405"/>
      <c r="D73" s="409"/>
      <c r="E73" s="412"/>
      <c r="F73" s="415"/>
      <c r="G73" s="498" t="s">
        <v>78</v>
      </c>
      <c r="H73" s="496">
        <v>0.3</v>
      </c>
      <c r="I73" s="496">
        <v>0.3</v>
      </c>
      <c r="J73" s="496">
        <v>0.2</v>
      </c>
      <c r="K73" s="112">
        <v>0</v>
      </c>
      <c r="L73" s="112">
        <v>0</v>
      </c>
      <c r="M73" s="112">
        <v>0</v>
      </c>
      <c r="N73" s="240"/>
      <c r="O73" s="187"/>
      <c r="P73" s="238"/>
      <c r="Q73" s="188"/>
      <c r="T73" s="114"/>
    </row>
    <row r="74" spans="1:20" ht="16.5" customHeight="1" x14ac:dyDescent="0.25">
      <c r="A74" s="38"/>
      <c r="B74" s="39"/>
      <c r="C74" s="406"/>
      <c r="D74" s="409"/>
      <c r="E74" s="412"/>
      <c r="F74" s="406"/>
      <c r="G74" s="116" t="s">
        <v>60</v>
      </c>
      <c r="H74" s="135">
        <v>69.3</v>
      </c>
      <c r="I74" s="124">
        <v>69.3</v>
      </c>
      <c r="J74" s="135">
        <v>45.7</v>
      </c>
      <c r="K74" s="125">
        <v>0</v>
      </c>
      <c r="L74" s="135">
        <v>69.3</v>
      </c>
      <c r="M74" s="135">
        <v>69.3</v>
      </c>
      <c r="N74" s="420"/>
      <c r="O74" s="162"/>
      <c r="P74" s="163"/>
      <c r="Q74" s="164"/>
      <c r="T74" s="114"/>
    </row>
    <row r="75" spans="1:20" ht="12" customHeight="1" thickBot="1" x14ac:dyDescent="0.3">
      <c r="A75" s="43"/>
      <c r="B75" s="23"/>
      <c r="C75" s="407"/>
      <c r="D75" s="410"/>
      <c r="E75" s="413"/>
      <c r="F75" s="416"/>
      <c r="G75" s="245" t="s">
        <v>13</v>
      </c>
      <c r="H75" s="497">
        <v>247.4</v>
      </c>
      <c r="I75" s="497">
        <v>247.4</v>
      </c>
      <c r="J75" s="497">
        <v>156.1</v>
      </c>
      <c r="K75" s="246">
        <f>K74+K72+K71</f>
        <v>0.4</v>
      </c>
      <c r="L75" s="246">
        <f>L74+L72+L71</f>
        <v>267.39999999999998</v>
      </c>
      <c r="M75" s="246">
        <f>M74+M72+M71</f>
        <v>267.39999999999998</v>
      </c>
      <c r="N75" s="421"/>
      <c r="O75" s="159"/>
      <c r="P75" s="160"/>
      <c r="Q75" s="161"/>
      <c r="T75" s="114"/>
    </row>
    <row r="76" spans="1:20" ht="15" customHeight="1" thickBot="1" x14ac:dyDescent="0.3">
      <c r="A76" s="81" t="s">
        <v>14</v>
      </c>
      <c r="B76" s="60" t="s">
        <v>12</v>
      </c>
      <c r="C76" s="377" t="s">
        <v>15</v>
      </c>
      <c r="D76" s="372"/>
      <c r="E76" s="378"/>
      <c r="F76" s="378"/>
      <c r="G76" s="373"/>
      <c r="H76" s="493">
        <v>680.4</v>
      </c>
      <c r="I76" s="499">
        <v>680.4</v>
      </c>
      <c r="J76" s="499">
        <v>446.9</v>
      </c>
      <c r="K76" s="213">
        <v>1.5</v>
      </c>
      <c r="L76" s="155">
        <v>714.7</v>
      </c>
      <c r="M76" s="155">
        <v>714.7</v>
      </c>
      <c r="N76" s="61"/>
      <c r="O76" s="82"/>
      <c r="P76" s="82"/>
      <c r="Q76" s="164"/>
      <c r="T76" s="114"/>
    </row>
    <row r="77" spans="1:20" ht="13.5" customHeight="1" thickBot="1" x14ac:dyDescent="0.3">
      <c r="A77" s="36" t="s">
        <v>14</v>
      </c>
      <c r="B77" s="37" t="s">
        <v>14</v>
      </c>
      <c r="C77" s="360" t="s">
        <v>139</v>
      </c>
      <c r="D77" s="360"/>
      <c r="E77" s="360"/>
      <c r="F77" s="360"/>
      <c r="G77" s="360"/>
      <c r="H77" s="360"/>
      <c r="I77" s="360"/>
      <c r="J77" s="360"/>
      <c r="K77" s="360"/>
      <c r="L77" s="360"/>
      <c r="M77" s="360"/>
      <c r="N77" s="360"/>
      <c r="O77" s="360"/>
      <c r="P77" s="360"/>
      <c r="Q77" s="361"/>
      <c r="T77" s="114"/>
    </row>
    <row r="78" spans="1:20" ht="37.5" customHeight="1" x14ac:dyDescent="0.25">
      <c r="A78" s="38" t="s">
        <v>14</v>
      </c>
      <c r="B78" s="39" t="s">
        <v>14</v>
      </c>
      <c r="C78" s="405" t="s">
        <v>12</v>
      </c>
      <c r="D78" s="409" t="s">
        <v>140</v>
      </c>
      <c r="E78" s="419" t="s">
        <v>141</v>
      </c>
      <c r="F78" s="250" t="s">
        <v>68</v>
      </c>
      <c r="G78" s="110" t="s">
        <v>69</v>
      </c>
      <c r="H78" s="135">
        <v>214.9</v>
      </c>
      <c r="I78" s="124">
        <v>214.9</v>
      </c>
      <c r="J78" s="135">
        <v>141.30000000000001</v>
      </c>
      <c r="K78" s="125">
        <v>0</v>
      </c>
      <c r="L78" s="135">
        <v>223.9</v>
      </c>
      <c r="M78" s="135">
        <v>223.9</v>
      </c>
      <c r="N78" s="251" t="s">
        <v>134</v>
      </c>
      <c r="O78" s="252">
        <v>410</v>
      </c>
      <c r="P78" s="252">
        <v>410</v>
      </c>
      <c r="Q78" s="253">
        <v>410</v>
      </c>
      <c r="T78" s="114"/>
    </row>
    <row r="79" spans="1:20" ht="14.25" customHeight="1" x14ac:dyDescent="0.25">
      <c r="A79" s="38"/>
      <c r="B79" s="39"/>
      <c r="C79" s="405"/>
      <c r="D79" s="409"/>
      <c r="E79" s="412"/>
      <c r="F79" s="250"/>
      <c r="G79" s="249" t="s">
        <v>86</v>
      </c>
      <c r="H79" s="134">
        <v>52</v>
      </c>
      <c r="I79" s="112">
        <v>52</v>
      </c>
      <c r="J79" s="134">
        <v>0</v>
      </c>
      <c r="K79" s="113">
        <v>0</v>
      </c>
      <c r="L79" s="134">
        <v>52</v>
      </c>
      <c r="M79" s="134">
        <v>52</v>
      </c>
      <c r="N79" s="240"/>
      <c r="O79" s="187"/>
      <c r="P79" s="238"/>
      <c r="Q79" s="188"/>
      <c r="T79" s="114"/>
    </row>
    <row r="80" spans="1:20" ht="14.25" customHeight="1" x14ac:dyDescent="0.25">
      <c r="A80" s="285"/>
      <c r="B80" s="286"/>
      <c r="C80" s="405"/>
      <c r="D80" s="409"/>
      <c r="E80" s="412"/>
      <c r="F80" s="287"/>
      <c r="G80" s="498" t="s">
        <v>78</v>
      </c>
      <c r="H80" s="496">
        <v>2.7</v>
      </c>
      <c r="I80" s="496">
        <v>2.7</v>
      </c>
      <c r="J80" s="496">
        <v>2.1</v>
      </c>
      <c r="K80" s="112">
        <v>0</v>
      </c>
      <c r="L80" s="112">
        <v>0</v>
      </c>
      <c r="M80" s="112">
        <v>0</v>
      </c>
      <c r="N80" s="240"/>
      <c r="O80" s="187"/>
      <c r="P80" s="238"/>
      <c r="Q80" s="188"/>
      <c r="T80" s="114"/>
    </row>
    <row r="81" spans="1:20" ht="14.25" customHeight="1" x14ac:dyDescent="0.25">
      <c r="A81" s="38"/>
      <c r="B81" s="39"/>
      <c r="C81" s="406"/>
      <c r="D81" s="409"/>
      <c r="E81" s="412"/>
      <c r="F81" s="109"/>
      <c r="G81" s="116" t="s">
        <v>60</v>
      </c>
      <c r="H81" s="135">
        <v>702.4</v>
      </c>
      <c r="I81" s="124">
        <v>702.4</v>
      </c>
      <c r="J81" s="135">
        <v>506.7</v>
      </c>
      <c r="K81" s="232">
        <v>0</v>
      </c>
      <c r="L81" s="135">
        <v>702.4</v>
      </c>
      <c r="M81" s="135">
        <v>702.4</v>
      </c>
      <c r="N81" s="420"/>
      <c r="O81" s="242"/>
      <c r="P81" s="243"/>
      <c r="Q81" s="244"/>
      <c r="T81" s="114"/>
    </row>
    <row r="82" spans="1:20" ht="39" customHeight="1" thickBot="1" x14ac:dyDescent="0.3">
      <c r="A82" s="43"/>
      <c r="B82" s="23"/>
      <c r="C82" s="407"/>
      <c r="D82" s="410"/>
      <c r="E82" s="413"/>
      <c r="F82" s="98"/>
      <c r="G82" s="254" t="s">
        <v>13</v>
      </c>
      <c r="H82" s="500">
        <v>972</v>
      </c>
      <c r="I82" s="500">
        <v>972</v>
      </c>
      <c r="J82" s="501">
        <v>650.1</v>
      </c>
      <c r="K82" s="255">
        <f t="shared" ref="K82" si="0">K81+K79+K78</f>
        <v>0</v>
      </c>
      <c r="L82" s="75">
        <v>978.3</v>
      </c>
      <c r="M82" s="75">
        <v>978.3</v>
      </c>
      <c r="N82" s="421"/>
      <c r="O82" s="149"/>
      <c r="P82" s="150"/>
      <c r="Q82" s="151"/>
      <c r="T82" s="114"/>
    </row>
    <row r="83" spans="1:20" ht="39" customHeight="1" thickBot="1" x14ac:dyDescent="0.3">
      <c r="A83" s="21" t="s">
        <v>14</v>
      </c>
      <c r="B83" s="22" t="s">
        <v>14</v>
      </c>
      <c r="C83" s="405" t="s">
        <v>59</v>
      </c>
      <c r="D83" s="408" t="s">
        <v>142</v>
      </c>
      <c r="E83" s="411" t="s">
        <v>67</v>
      </c>
      <c r="F83" s="256" t="s">
        <v>68</v>
      </c>
      <c r="G83" s="111" t="s">
        <v>69</v>
      </c>
      <c r="H83" s="40">
        <v>442.1</v>
      </c>
      <c r="I83" s="41">
        <v>442.1</v>
      </c>
      <c r="J83" s="96">
        <v>0</v>
      </c>
      <c r="K83" s="257">
        <v>0</v>
      </c>
      <c r="L83" s="118">
        <v>588.9</v>
      </c>
      <c r="M83" s="93">
        <v>720.3</v>
      </c>
      <c r="N83" s="179" t="s">
        <v>134</v>
      </c>
      <c r="O83" s="51">
        <v>270</v>
      </c>
      <c r="P83" s="51">
        <v>300</v>
      </c>
      <c r="Q83" s="52">
        <v>330</v>
      </c>
      <c r="T83" s="114"/>
    </row>
    <row r="84" spans="1:20" ht="32.25" customHeight="1" x14ac:dyDescent="0.25">
      <c r="A84" s="38"/>
      <c r="B84" s="39"/>
      <c r="C84" s="406"/>
      <c r="D84" s="409"/>
      <c r="E84" s="412"/>
      <c r="F84" s="109"/>
      <c r="G84" s="62" t="s">
        <v>60</v>
      </c>
      <c r="H84" s="135">
        <v>575.9</v>
      </c>
      <c r="I84" s="124">
        <v>575.9</v>
      </c>
      <c r="J84" s="97">
        <v>0</v>
      </c>
      <c r="K84" s="232">
        <v>0</v>
      </c>
      <c r="L84" s="68">
        <v>605.9</v>
      </c>
      <c r="M84" s="69">
        <v>605.9</v>
      </c>
      <c r="N84" s="420"/>
      <c r="O84" s="162"/>
      <c r="P84" s="163"/>
      <c r="Q84" s="164"/>
      <c r="T84" s="114"/>
    </row>
    <row r="85" spans="1:20" ht="13.5" customHeight="1" thickBot="1" x14ac:dyDescent="0.3">
      <c r="A85" s="43"/>
      <c r="B85" s="39"/>
      <c r="C85" s="407"/>
      <c r="D85" s="409"/>
      <c r="E85" s="413"/>
      <c r="F85" s="258"/>
      <c r="G85" s="245" t="s">
        <v>13</v>
      </c>
      <c r="H85" s="246">
        <v>1018</v>
      </c>
      <c r="I85" s="246">
        <v>1018</v>
      </c>
      <c r="J85" s="259">
        <v>0</v>
      </c>
      <c r="K85" s="259">
        <f t="shared" ref="K85" si="1">K84+K83</f>
        <v>0</v>
      </c>
      <c r="L85" s="246">
        <v>1194.8</v>
      </c>
      <c r="M85" s="246">
        <v>1326.2</v>
      </c>
      <c r="N85" s="426"/>
      <c r="O85" s="162"/>
      <c r="P85" s="163"/>
      <c r="Q85" s="164"/>
      <c r="T85" s="114"/>
    </row>
    <row r="86" spans="1:20" ht="15" customHeight="1" thickBot="1" x14ac:dyDescent="0.3">
      <c r="A86" s="260" t="s">
        <v>14</v>
      </c>
      <c r="B86" s="261" t="s">
        <v>14</v>
      </c>
      <c r="C86" s="261" t="s">
        <v>62</v>
      </c>
      <c r="D86" s="262" t="s">
        <v>143</v>
      </c>
      <c r="E86" s="263" t="s">
        <v>67</v>
      </c>
      <c r="F86" s="264">
        <v>6</v>
      </c>
      <c r="G86" s="265" t="s">
        <v>60</v>
      </c>
      <c r="H86" s="288">
        <v>0.9</v>
      </c>
      <c r="I86" s="288">
        <v>0.9</v>
      </c>
      <c r="J86" s="266">
        <v>0</v>
      </c>
      <c r="K86" s="266">
        <v>0</v>
      </c>
      <c r="L86" s="267">
        <v>0.9</v>
      </c>
      <c r="M86" s="267">
        <v>0.9</v>
      </c>
      <c r="N86" s="268"/>
      <c r="O86" s="269"/>
      <c r="P86" s="269"/>
      <c r="Q86" s="269"/>
      <c r="T86" s="114"/>
    </row>
    <row r="87" spans="1:20" ht="12" customHeight="1" thickBot="1" x14ac:dyDescent="0.3">
      <c r="A87" s="81" t="s">
        <v>14</v>
      </c>
      <c r="B87" s="23" t="s">
        <v>14</v>
      </c>
      <c r="C87" s="377" t="s">
        <v>15</v>
      </c>
      <c r="D87" s="378"/>
      <c r="E87" s="378"/>
      <c r="F87" s="378"/>
      <c r="G87" s="427"/>
      <c r="H87" s="493">
        <v>1990.9</v>
      </c>
      <c r="I87" s="493">
        <v>1990.9</v>
      </c>
      <c r="J87" s="502">
        <v>650.1</v>
      </c>
      <c r="K87" s="270">
        <v>0</v>
      </c>
      <c r="L87" s="271">
        <v>2174</v>
      </c>
      <c r="M87" s="165">
        <v>2305.4</v>
      </c>
      <c r="N87" s="140"/>
      <c r="O87" s="46"/>
      <c r="P87" s="46"/>
      <c r="Q87" s="164"/>
      <c r="T87" s="114"/>
    </row>
    <row r="88" spans="1:20" ht="13.5" customHeight="1" thickBot="1" x14ac:dyDescent="0.3">
      <c r="A88" s="36" t="s">
        <v>14</v>
      </c>
      <c r="B88" s="401" t="s">
        <v>16</v>
      </c>
      <c r="C88" s="402"/>
      <c r="D88" s="402"/>
      <c r="E88" s="402"/>
      <c r="F88" s="402"/>
      <c r="G88" s="402"/>
      <c r="H88" s="494">
        <v>2671.3</v>
      </c>
      <c r="I88" s="503">
        <v>2671.3</v>
      </c>
      <c r="J88" s="504">
        <v>1097</v>
      </c>
      <c r="K88" s="235">
        <v>1.5</v>
      </c>
      <c r="L88" s="156">
        <v>2888.7</v>
      </c>
      <c r="M88" s="236">
        <v>3020.1</v>
      </c>
      <c r="N88" s="48"/>
      <c r="O88" s="49"/>
      <c r="P88" s="49"/>
      <c r="Q88" s="50"/>
      <c r="T88" s="114"/>
    </row>
    <row r="89" spans="1:20" ht="15.75" customHeight="1" thickBot="1" x14ac:dyDescent="0.3">
      <c r="A89" s="35" t="s">
        <v>58</v>
      </c>
      <c r="B89" s="358" t="s">
        <v>154</v>
      </c>
      <c r="C89" s="358"/>
      <c r="D89" s="358"/>
      <c r="E89" s="358"/>
      <c r="F89" s="358"/>
      <c r="G89" s="358"/>
      <c r="H89" s="358"/>
      <c r="I89" s="358"/>
      <c r="J89" s="358"/>
      <c r="K89" s="358"/>
      <c r="L89" s="358"/>
      <c r="M89" s="358"/>
      <c r="N89" s="358"/>
      <c r="O89" s="358"/>
      <c r="P89" s="358"/>
      <c r="Q89" s="359"/>
      <c r="T89" s="114"/>
    </row>
    <row r="90" spans="1:20" ht="26.25" customHeight="1" thickBot="1" x14ac:dyDescent="0.3">
      <c r="A90" s="36" t="s">
        <v>58</v>
      </c>
      <c r="B90" s="37" t="s">
        <v>12</v>
      </c>
      <c r="C90" s="360" t="s">
        <v>144</v>
      </c>
      <c r="D90" s="360"/>
      <c r="E90" s="360"/>
      <c r="F90" s="360"/>
      <c r="G90" s="360"/>
      <c r="H90" s="360"/>
      <c r="I90" s="360"/>
      <c r="J90" s="360"/>
      <c r="K90" s="360"/>
      <c r="L90" s="360"/>
      <c r="M90" s="360"/>
      <c r="N90" s="360"/>
      <c r="O90" s="360"/>
      <c r="P90" s="360"/>
      <c r="Q90" s="361"/>
      <c r="T90" s="114"/>
    </row>
    <row r="91" spans="1:20" ht="13.5" customHeight="1" x14ac:dyDescent="0.25">
      <c r="A91" s="21" t="s">
        <v>58</v>
      </c>
      <c r="B91" s="22" t="s">
        <v>12</v>
      </c>
      <c r="C91" s="404" t="s">
        <v>12</v>
      </c>
      <c r="D91" s="408" t="s">
        <v>145</v>
      </c>
      <c r="E91" s="411" t="s">
        <v>67</v>
      </c>
      <c r="F91" s="422" t="s">
        <v>146</v>
      </c>
      <c r="G91" s="272" t="s">
        <v>78</v>
      </c>
      <c r="H91" s="40">
        <v>52.8</v>
      </c>
      <c r="I91" s="41">
        <v>52.8</v>
      </c>
      <c r="J91" s="96">
        <v>0</v>
      </c>
      <c r="K91" s="205">
        <v>0</v>
      </c>
      <c r="L91" s="40">
        <v>52.8</v>
      </c>
      <c r="M91" s="40">
        <v>52.8</v>
      </c>
      <c r="N91" s="423" t="s">
        <v>147</v>
      </c>
      <c r="O91" s="273">
        <v>10</v>
      </c>
      <c r="P91" s="273">
        <v>10</v>
      </c>
      <c r="Q91" s="274">
        <v>10</v>
      </c>
      <c r="T91" s="114"/>
    </row>
    <row r="92" spans="1:20" ht="12.75" customHeight="1" x14ac:dyDescent="0.25">
      <c r="A92" s="38"/>
      <c r="B92" s="39"/>
      <c r="C92" s="406"/>
      <c r="D92" s="409"/>
      <c r="E92" s="412"/>
      <c r="F92" s="406"/>
      <c r="G92" s="275" t="s">
        <v>60</v>
      </c>
      <c r="H92" s="97">
        <v>25</v>
      </c>
      <c r="I92" s="231">
        <v>25</v>
      </c>
      <c r="J92" s="97">
        <v>0</v>
      </c>
      <c r="K92" s="232">
        <v>15.6</v>
      </c>
      <c r="L92" s="135">
        <v>25</v>
      </c>
      <c r="M92" s="124">
        <v>25</v>
      </c>
      <c r="N92" s="424"/>
      <c r="O92" s="242"/>
      <c r="P92" s="243"/>
      <c r="Q92" s="244"/>
      <c r="T92" s="114"/>
    </row>
    <row r="93" spans="1:20" ht="12" customHeight="1" thickBot="1" x14ac:dyDescent="0.3">
      <c r="A93" s="43"/>
      <c r="B93" s="23"/>
      <c r="C93" s="407"/>
      <c r="D93" s="410"/>
      <c r="E93" s="413"/>
      <c r="F93" s="416"/>
      <c r="G93" s="245" t="s">
        <v>13</v>
      </c>
      <c r="H93" s="246">
        <f t="shared" ref="H93:M93" si="2">H92+H91</f>
        <v>77.8</v>
      </c>
      <c r="I93" s="246">
        <f t="shared" si="2"/>
        <v>77.8</v>
      </c>
      <c r="J93" s="246">
        <f t="shared" si="2"/>
        <v>0</v>
      </c>
      <c r="K93" s="246">
        <f t="shared" si="2"/>
        <v>15.6</v>
      </c>
      <c r="L93" s="246">
        <f t="shared" si="2"/>
        <v>77.8</v>
      </c>
      <c r="M93" s="246">
        <f t="shared" si="2"/>
        <v>77.8</v>
      </c>
      <c r="N93" s="425"/>
      <c r="O93" s="149"/>
      <c r="P93" s="150"/>
      <c r="Q93" s="151"/>
      <c r="T93" s="114"/>
    </row>
    <row r="94" spans="1:20" ht="18.75" customHeight="1" x14ac:dyDescent="0.25">
      <c r="A94" s="21" t="s">
        <v>58</v>
      </c>
      <c r="B94" s="22" t="s">
        <v>12</v>
      </c>
      <c r="C94" s="404" t="s">
        <v>14</v>
      </c>
      <c r="D94" s="408" t="s">
        <v>148</v>
      </c>
      <c r="E94" s="411" t="s">
        <v>67</v>
      </c>
      <c r="F94" s="422" t="s">
        <v>97</v>
      </c>
      <c r="G94" s="62" t="s">
        <v>60</v>
      </c>
      <c r="H94" s="40">
        <v>14.6</v>
      </c>
      <c r="I94" s="41">
        <v>14.6</v>
      </c>
      <c r="J94" s="96">
        <v>0</v>
      </c>
      <c r="K94" s="64">
        <v>0</v>
      </c>
      <c r="L94" s="40">
        <v>14.6</v>
      </c>
      <c r="M94" s="41">
        <v>14.6</v>
      </c>
      <c r="N94" s="417" t="s">
        <v>149</v>
      </c>
      <c r="O94" s="51">
        <v>17</v>
      </c>
      <c r="P94" s="51">
        <v>17</v>
      </c>
      <c r="Q94" s="52">
        <v>17</v>
      </c>
      <c r="T94" s="114"/>
    </row>
    <row r="95" spans="1:20" ht="12.75" customHeight="1" x14ac:dyDescent="0.25">
      <c r="A95" s="38"/>
      <c r="B95" s="39"/>
      <c r="C95" s="405"/>
      <c r="D95" s="409"/>
      <c r="E95" s="412"/>
      <c r="F95" s="436"/>
      <c r="G95" s="275" t="s">
        <v>78</v>
      </c>
      <c r="H95" s="112">
        <v>145.1</v>
      </c>
      <c r="I95" s="276">
        <v>145.1</v>
      </c>
      <c r="J95" s="276">
        <v>0</v>
      </c>
      <c r="K95" s="119">
        <v>0</v>
      </c>
      <c r="L95" s="112">
        <v>145.1</v>
      </c>
      <c r="M95" s="276">
        <v>145.1</v>
      </c>
      <c r="N95" s="418"/>
      <c r="O95" s="252"/>
      <c r="P95" s="157"/>
      <c r="Q95" s="253"/>
      <c r="T95" s="114"/>
    </row>
    <row r="96" spans="1:20" ht="15.75" customHeight="1" x14ac:dyDescent="0.25">
      <c r="A96" s="38"/>
      <c r="B96" s="39"/>
      <c r="C96" s="406"/>
      <c r="D96" s="409"/>
      <c r="E96" s="412"/>
      <c r="F96" s="406"/>
      <c r="G96" s="275" t="s">
        <v>78</v>
      </c>
      <c r="H96" s="112">
        <v>7.3</v>
      </c>
      <c r="I96" s="276">
        <v>7.3</v>
      </c>
      <c r="J96" s="276">
        <v>5.6</v>
      </c>
      <c r="K96" s="119">
        <v>0</v>
      </c>
      <c r="L96" s="112">
        <v>7.3</v>
      </c>
      <c r="M96" s="276">
        <v>7.3</v>
      </c>
      <c r="N96" s="437"/>
      <c r="O96" s="162"/>
      <c r="P96" s="163"/>
      <c r="Q96" s="164"/>
      <c r="T96" s="114"/>
    </row>
    <row r="97" spans="1:39" ht="12" customHeight="1" thickBot="1" x14ac:dyDescent="0.3">
      <c r="A97" s="43"/>
      <c r="B97" s="23"/>
      <c r="C97" s="407"/>
      <c r="D97" s="410"/>
      <c r="E97" s="413"/>
      <c r="F97" s="416"/>
      <c r="G97" s="245" t="s">
        <v>13</v>
      </c>
      <c r="H97" s="277">
        <v>167</v>
      </c>
      <c r="I97" s="278">
        <v>167</v>
      </c>
      <c r="J97" s="279">
        <v>5.6</v>
      </c>
      <c r="K97" s="280">
        <f>K94</f>
        <v>0</v>
      </c>
      <c r="L97" s="278">
        <v>167</v>
      </c>
      <c r="M97" s="278">
        <v>167</v>
      </c>
      <c r="N97" s="421"/>
      <c r="O97" s="159"/>
      <c r="P97" s="160"/>
      <c r="Q97" s="161"/>
      <c r="T97" s="114"/>
    </row>
    <row r="98" spans="1:39" ht="14.25" customHeight="1" thickBot="1" x14ac:dyDescent="0.3">
      <c r="A98" s="24" t="s">
        <v>58</v>
      </c>
      <c r="B98" s="44" t="s">
        <v>12</v>
      </c>
      <c r="C98" s="451" t="s">
        <v>15</v>
      </c>
      <c r="D98" s="452"/>
      <c r="E98" s="452"/>
      <c r="F98" s="452"/>
      <c r="G98" s="452"/>
      <c r="H98" s="155">
        <v>244.8</v>
      </c>
      <c r="I98" s="281">
        <v>244.8</v>
      </c>
      <c r="J98" s="155">
        <v>5.6</v>
      </c>
      <c r="K98" s="155">
        <v>15.6</v>
      </c>
      <c r="L98" s="155">
        <v>244.8</v>
      </c>
      <c r="M98" s="282">
        <v>244.8</v>
      </c>
      <c r="N98" s="45"/>
      <c r="O98" s="46"/>
      <c r="P98" s="46"/>
      <c r="Q98" s="47"/>
    </row>
    <row r="99" spans="1:39" ht="14.25" customHeight="1" thickBot="1" x14ac:dyDescent="0.3">
      <c r="A99" s="36" t="s">
        <v>58</v>
      </c>
      <c r="B99" s="401" t="s">
        <v>16</v>
      </c>
      <c r="C99" s="402"/>
      <c r="D99" s="402"/>
      <c r="E99" s="402"/>
      <c r="F99" s="402"/>
      <c r="G99" s="402"/>
      <c r="H99" s="155">
        <v>244.8</v>
      </c>
      <c r="I99" s="155">
        <v>244.8</v>
      </c>
      <c r="J99" s="141">
        <v>5.6</v>
      </c>
      <c r="K99" s="235">
        <v>15.6</v>
      </c>
      <c r="L99" s="155">
        <v>244.8</v>
      </c>
      <c r="M99" s="155">
        <v>244.8</v>
      </c>
      <c r="N99" s="48"/>
      <c r="O99" s="49"/>
      <c r="P99" s="49"/>
      <c r="Q99" s="50"/>
    </row>
    <row r="100" spans="1:39" ht="14.25" customHeight="1" thickBot="1" x14ac:dyDescent="0.3">
      <c r="A100" s="92" t="s">
        <v>12</v>
      </c>
      <c r="B100" s="453" t="s">
        <v>17</v>
      </c>
      <c r="C100" s="453"/>
      <c r="D100" s="453"/>
      <c r="E100" s="453"/>
      <c r="F100" s="453"/>
      <c r="G100" s="453"/>
      <c r="H100" s="505">
        <v>19618.8</v>
      </c>
      <c r="I100" s="505">
        <v>19618.8</v>
      </c>
      <c r="J100" s="506">
        <v>1220.0999999999999</v>
      </c>
      <c r="K100" s="283">
        <v>17.100000000000001</v>
      </c>
      <c r="L100" s="166">
        <v>19273.900000000001</v>
      </c>
      <c r="M100" s="284">
        <v>19373.5</v>
      </c>
      <c r="N100" s="428"/>
      <c r="O100" s="429"/>
      <c r="P100" s="429"/>
      <c r="Q100" s="430"/>
    </row>
    <row r="101" spans="1:39" s="26" customFormat="1" ht="15.75" customHeight="1" x14ac:dyDescent="0.25">
      <c r="A101" s="94"/>
      <c r="B101" s="95"/>
      <c r="C101" s="95"/>
      <c r="D101" s="95"/>
      <c r="E101" s="95"/>
      <c r="N101" s="126"/>
      <c r="O101" s="126"/>
      <c r="P101" s="126"/>
      <c r="Q101" s="126"/>
      <c r="R101" s="25"/>
      <c r="S101" s="25"/>
      <c r="T101" s="25"/>
      <c r="U101" s="25"/>
      <c r="V101" s="25"/>
      <c r="W101" s="25"/>
      <c r="X101" s="25"/>
      <c r="Y101" s="25"/>
      <c r="Z101" s="25"/>
      <c r="AA101" s="25"/>
      <c r="AB101" s="25"/>
      <c r="AC101" s="25"/>
      <c r="AD101" s="25"/>
      <c r="AE101" s="25"/>
      <c r="AF101" s="25"/>
      <c r="AG101" s="25"/>
      <c r="AH101" s="25"/>
      <c r="AI101" s="25"/>
      <c r="AJ101" s="25"/>
      <c r="AK101" s="25"/>
      <c r="AL101" s="25"/>
      <c r="AM101" s="25"/>
    </row>
    <row r="102" spans="1:39" s="26" customFormat="1" ht="15.75" customHeight="1" x14ac:dyDescent="0.25">
      <c r="A102" s="94"/>
      <c r="B102" s="95"/>
      <c r="C102" s="95"/>
      <c r="D102" s="95"/>
      <c r="E102" s="95"/>
      <c r="F102" s="99"/>
      <c r="G102" s="100"/>
      <c r="H102" s="100"/>
      <c r="I102" s="100"/>
      <c r="J102" s="100"/>
      <c r="K102" s="100"/>
      <c r="L102" s="100"/>
      <c r="M102" s="100"/>
      <c r="N102" s="126"/>
      <c r="O102" s="126"/>
      <c r="P102" s="126"/>
      <c r="Q102" s="126"/>
      <c r="R102" s="25"/>
      <c r="S102" s="25"/>
      <c r="T102" s="25"/>
      <c r="U102" s="25"/>
      <c r="V102" s="25"/>
      <c r="W102" s="25"/>
      <c r="X102" s="25"/>
      <c r="Y102" s="25"/>
      <c r="Z102" s="25"/>
      <c r="AA102" s="25"/>
      <c r="AB102" s="25"/>
      <c r="AC102" s="25"/>
      <c r="AD102" s="25"/>
      <c r="AE102" s="25"/>
      <c r="AF102" s="25"/>
      <c r="AG102" s="25"/>
      <c r="AH102" s="25"/>
      <c r="AI102" s="25"/>
      <c r="AJ102" s="25"/>
      <c r="AK102" s="25"/>
      <c r="AL102" s="25"/>
      <c r="AM102" s="25"/>
    </row>
    <row r="103" spans="1:39" ht="15.75" customHeight="1" thickBot="1" x14ac:dyDescent="0.3">
      <c r="C103" s="115"/>
      <c r="D103" s="136"/>
      <c r="E103" s="137"/>
      <c r="F103" s="431" t="s">
        <v>18</v>
      </c>
      <c r="G103" s="432"/>
      <c r="H103" s="432"/>
      <c r="I103" s="432"/>
      <c r="J103" s="432"/>
      <c r="K103" s="432"/>
      <c r="L103" s="432"/>
      <c r="M103" s="432"/>
    </row>
    <row r="104" spans="1:39" ht="38.25" customHeight="1" thickBot="1" x14ac:dyDescent="0.3">
      <c r="C104" s="433" t="s">
        <v>19</v>
      </c>
      <c r="D104" s="434"/>
      <c r="E104" s="434"/>
      <c r="F104" s="434"/>
      <c r="G104" s="435"/>
      <c r="H104" s="311" t="s">
        <v>150</v>
      </c>
      <c r="I104" s="312"/>
      <c r="J104" s="312"/>
      <c r="K104" s="313"/>
      <c r="L104" s="5"/>
      <c r="M104" s="5"/>
    </row>
    <row r="105" spans="1:39" ht="14.1" customHeight="1" thickBot="1" x14ac:dyDescent="0.3">
      <c r="C105" s="438" t="s">
        <v>20</v>
      </c>
      <c r="D105" s="439"/>
      <c r="E105" s="439"/>
      <c r="F105" s="439"/>
      <c r="G105" s="440"/>
      <c r="H105" s="457">
        <v>19618.8</v>
      </c>
      <c r="I105" s="458"/>
      <c r="J105" s="458"/>
      <c r="K105" s="459"/>
      <c r="L105" s="5"/>
      <c r="M105" s="5"/>
    </row>
    <row r="106" spans="1:39" ht="14.1" customHeight="1" x14ac:dyDescent="0.25">
      <c r="C106" s="441" t="s">
        <v>73</v>
      </c>
      <c r="D106" s="442"/>
      <c r="E106" s="442"/>
      <c r="F106" s="442"/>
      <c r="G106" s="443"/>
      <c r="H106" s="444">
        <v>6810.9</v>
      </c>
      <c r="I106" s="444"/>
      <c r="J106" s="444"/>
      <c r="K106" s="445"/>
      <c r="L106" s="5"/>
      <c r="M106" s="5"/>
    </row>
    <row r="107" spans="1:39" ht="16.5" customHeight="1" x14ac:dyDescent="0.25">
      <c r="C107" s="446" t="s">
        <v>151</v>
      </c>
      <c r="D107" s="447"/>
      <c r="E107" s="447"/>
      <c r="F107" s="447"/>
      <c r="G107" s="448"/>
      <c r="H107" s="449">
        <v>127</v>
      </c>
      <c r="I107" s="449"/>
      <c r="J107" s="449"/>
      <c r="K107" s="450"/>
      <c r="L107" s="5"/>
      <c r="M107" s="5"/>
    </row>
    <row r="108" spans="1:39" ht="14.1" customHeight="1" x14ac:dyDescent="0.25">
      <c r="C108" s="462" t="s">
        <v>82</v>
      </c>
      <c r="D108" s="463"/>
      <c r="E108" s="463"/>
      <c r="F108" s="463"/>
      <c r="G108" s="464"/>
      <c r="H108" s="449">
        <v>140</v>
      </c>
      <c r="I108" s="449"/>
      <c r="J108" s="449"/>
      <c r="K108" s="450"/>
      <c r="L108" s="5"/>
      <c r="M108" s="5"/>
    </row>
    <row r="109" spans="1:39" ht="13.5" customHeight="1" x14ac:dyDescent="0.25">
      <c r="C109" s="465" t="s">
        <v>74</v>
      </c>
      <c r="D109" s="466"/>
      <c r="E109" s="466"/>
      <c r="F109" s="466"/>
      <c r="G109" s="467"/>
      <c r="H109" s="449">
        <v>1828.9</v>
      </c>
      <c r="I109" s="449"/>
      <c r="J109" s="449"/>
      <c r="K109" s="450"/>
      <c r="L109" s="5"/>
      <c r="M109" s="5"/>
    </row>
    <row r="110" spans="1:39" ht="13.5" customHeight="1" x14ac:dyDescent="0.25">
      <c r="C110" s="465" t="s">
        <v>152</v>
      </c>
      <c r="D110" s="466"/>
      <c r="E110" s="466"/>
      <c r="F110" s="466"/>
      <c r="G110" s="467"/>
      <c r="H110" s="449">
        <v>69.099999999999994</v>
      </c>
      <c r="I110" s="449"/>
      <c r="J110" s="449"/>
      <c r="K110" s="450"/>
      <c r="L110" s="5"/>
      <c r="M110" s="5"/>
    </row>
    <row r="111" spans="1:39" ht="12.75" customHeight="1" thickBot="1" x14ac:dyDescent="0.3">
      <c r="C111" s="454" t="s">
        <v>153</v>
      </c>
      <c r="D111" s="455"/>
      <c r="E111" s="455"/>
      <c r="F111" s="455"/>
      <c r="G111" s="456"/>
      <c r="H111" s="449">
        <v>10642.9</v>
      </c>
      <c r="I111" s="449"/>
      <c r="J111" s="449"/>
      <c r="K111" s="450"/>
      <c r="L111" s="5"/>
      <c r="M111" s="5"/>
    </row>
    <row r="112" spans="1:39" ht="14.1" customHeight="1" thickBot="1" x14ac:dyDescent="0.3">
      <c r="C112" s="438" t="s">
        <v>21</v>
      </c>
      <c r="D112" s="439"/>
      <c r="E112" s="439"/>
      <c r="F112" s="439"/>
      <c r="G112" s="440"/>
      <c r="H112" s="457">
        <f>H113+H114+H115+H116+H117</f>
        <v>0</v>
      </c>
      <c r="I112" s="458"/>
      <c r="J112" s="458"/>
      <c r="K112" s="459"/>
      <c r="L112" s="5"/>
      <c r="M112" s="5"/>
    </row>
    <row r="113" spans="3:20" ht="14.1" customHeight="1" x14ac:dyDescent="0.25">
      <c r="C113" s="441" t="s">
        <v>75</v>
      </c>
      <c r="D113" s="442"/>
      <c r="E113" s="442"/>
      <c r="F113" s="442"/>
      <c r="G113" s="443"/>
      <c r="H113" s="460">
        <v>0</v>
      </c>
      <c r="I113" s="460"/>
      <c r="J113" s="460"/>
      <c r="K113" s="461"/>
      <c r="L113" s="5"/>
      <c r="M113" s="5"/>
    </row>
    <row r="114" spans="3:20" ht="14.1" customHeight="1" x14ac:dyDescent="0.25">
      <c r="C114" s="471" t="s">
        <v>85</v>
      </c>
      <c r="D114" s="472"/>
      <c r="E114" s="472"/>
      <c r="F114" s="472"/>
      <c r="G114" s="473"/>
      <c r="H114" s="449">
        <v>0</v>
      </c>
      <c r="I114" s="449"/>
      <c r="J114" s="449"/>
      <c r="K114" s="450"/>
      <c r="L114" s="5"/>
      <c r="M114" s="5"/>
    </row>
    <row r="115" spans="3:20" ht="14.1" customHeight="1" x14ac:dyDescent="0.25">
      <c r="C115" s="474" t="s">
        <v>76</v>
      </c>
      <c r="D115" s="475"/>
      <c r="E115" s="475"/>
      <c r="F115" s="475"/>
      <c r="G115" s="476"/>
      <c r="H115" s="449">
        <v>0</v>
      </c>
      <c r="I115" s="449"/>
      <c r="J115" s="449"/>
      <c r="K115" s="450"/>
      <c r="L115" s="5"/>
      <c r="M115" s="5"/>
    </row>
    <row r="116" spans="3:20" ht="14.1" customHeight="1" x14ac:dyDescent="0.25">
      <c r="C116" s="477" t="s">
        <v>83</v>
      </c>
      <c r="D116" s="478"/>
      <c r="E116" s="478"/>
      <c r="F116" s="478"/>
      <c r="G116" s="479"/>
      <c r="H116" s="449">
        <v>0</v>
      </c>
      <c r="I116" s="449"/>
      <c r="J116" s="449"/>
      <c r="K116" s="450"/>
      <c r="L116" s="5"/>
      <c r="M116" s="5"/>
    </row>
    <row r="117" spans="3:20" ht="14.1" customHeight="1" thickBot="1" x14ac:dyDescent="0.3">
      <c r="C117" s="462" t="s">
        <v>77</v>
      </c>
      <c r="D117" s="463"/>
      <c r="E117" s="463"/>
      <c r="F117" s="463"/>
      <c r="G117" s="464"/>
      <c r="H117" s="449">
        <v>0</v>
      </c>
      <c r="I117" s="449"/>
      <c r="J117" s="449"/>
      <c r="K117" s="450"/>
      <c r="L117" s="5"/>
      <c r="M117" s="5"/>
    </row>
    <row r="118" spans="3:20" ht="14.1" customHeight="1" thickBot="1" x14ac:dyDescent="0.3">
      <c r="C118" s="468" t="s">
        <v>22</v>
      </c>
      <c r="D118" s="469"/>
      <c r="E118" s="469"/>
      <c r="F118" s="469"/>
      <c r="G118" s="470"/>
      <c r="H118" s="507">
        <f>H112+H105</f>
        <v>19618.8</v>
      </c>
      <c r="I118" s="507"/>
      <c r="J118" s="507"/>
      <c r="K118" s="508"/>
    </row>
    <row r="122" spans="3:20" ht="15.6" x14ac:dyDescent="0.3">
      <c r="E122" s="27"/>
    </row>
    <row r="124" spans="3:20" ht="13.2" x14ac:dyDescent="0.25">
      <c r="D124" s="6"/>
      <c r="E124" s="6"/>
      <c r="F124" s="6"/>
      <c r="G124" s="6"/>
      <c r="H124" s="6"/>
      <c r="I124" s="6"/>
      <c r="J124" s="6"/>
      <c r="K124" s="6"/>
      <c r="L124" s="6"/>
      <c r="M124" s="6"/>
      <c r="N124" s="6"/>
      <c r="O124" s="6"/>
      <c r="P124" s="6"/>
      <c r="Q124" s="6"/>
      <c r="R124" s="6"/>
      <c r="S124" s="6"/>
      <c r="T124" s="6"/>
    </row>
    <row r="126" spans="3:20" ht="15.6" x14ac:dyDescent="0.3">
      <c r="E126" s="27"/>
    </row>
  </sheetData>
  <mergeCells count="201">
    <mergeCell ref="C117:G117"/>
    <mergeCell ref="H117:K117"/>
    <mergeCell ref="C118:G118"/>
    <mergeCell ref="H118:K118"/>
    <mergeCell ref="C114:G114"/>
    <mergeCell ref="H114:K114"/>
    <mergeCell ref="C115:G115"/>
    <mergeCell ref="H115:K115"/>
    <mergeCell ref="C116:G116"/>
    <mergeCell ref="H116:K116"/>
    <mergeCell ref="C111:G111"/>
    <mergeCell ref="H111:K111"/>
    <mergeCell ref="C112:G112"/>
    <mergeCell ref="H112:K112"/>
    <mergeCell ref="C113:G113"/>
    <mergeCell ref="H113:K113"/>
    <mergeCell ref="C108:G108"/>
    <mergeCell ref="H108:K108"/>
    <mergeCell ref="C109:G109"/>
    <mergeCell ref="H109:K109"/>
    <mergeCell ref="C110:G110"/>
    <mergeCell ref="H110:K110"/>
    <mergeCell ref="C105:G105"/>
    <mergeCell ref="H105:K105"/>
    <mergeCell ref="C106:G106"/>
    <mergeCell ref="H106:K106"/>
    <mergeCell ref="C107:G107"/>
    <mergeCell ref="H107:K107"/>
    <mergeCell ref="C98:G98"/>
    <mergeCell ref="B99:G99"/>
    <mergeCell ref="B100:G100"/>
    <mergeCell ref="N100:Q100"/>
    <mergeCell ref="F103:M103"/>
    <mergeCell ref="C104:G104"/>
    <mergeCell ref="H104:K104"/>
    <mergeCell ref="C94:C97"/>
    <mergeCell ref="D94:D97"/>
    <mergeCell ref="E94:E97"/>
    <mergeCell ref="F94:F97"/>
    <mergeCell ref="N94:N95"/>
    <mergeCell ref="N96:N97"/>
    <mergeCell ref="B89:Q89"/>
    <mergeCell ref="C90:Q90"/>
    <mergeCell ref="C91:C93"/>
    <mergeCell ref="D91:D93"/>
    <mergeCell ref="E91:E93"/>
    <mergeCell ref="F91:F93"/>
    <mergeCell ref="N91:N93"/>
    <mergeCell ref="C83:C85"/>
    <mergeCell ref="D83:D85"/>
    <mergeCell ref="E83:E85"/>
    <mergeCell ref="N84:N85"/>
    <mergeCell ref="C87:G87"/>
    <mergeCell ref="B88:G88"/>
    <mergeCell ref="C76:G76"/>
    <mergeCell ref="C77:Q77"/>
    <mergeCell ref="C78:C82"/>
    <mergeCell ref="D78:D82"/>
    <mergeCell ref="E78:E82"/>
    <mergeCell ref="N81:N82"/>
    <mergeCell ref="N69:N70"/>
    <mergeCell ref="C71:C75"/>
    <mergeCell ref="D71:D75"/>
    <mergeCell ref="E71:E75"/>
    <mergeCell ref="F71:F75"/>
    <mergeCell ref="N74:N75"/>
    <mergeCell ref="C60:G60"/>
    <mergeCell ref="B61:G61"/>
    <mergeCell ref="B62:Q62"/>
    <mergeCell ref="C63:Q63"/>
    <mergeCell ref="C64:C70"/>
    <mergeCell ref="D64:D70"/>
    <mergeCell ref="E64:E70"/>
    <mergeCell ref="F64:F70"/>
    <mergeCell ref="N64:N65"/>
    <mergeCell ref="A57:A59"/>
    <mergeCell ref="B57:B59"/>
    <mergeCell ref="C57:C59"/>
    <mergeCell ref="D57:D59"/>
    <mergeCell ref="E57:E59"/>
    <mergeCell ref="F57:F59"/>
    <mergeCell ref="N50:N51"/>
    <mergeCell ref="C52:G52"/>
    <mergeCell ref="C53:Q53"/>
    <mergeCell ref="A54:A56"/>
    <mergeCell ref="B54:B56"/>
    <mergeCell ref="C54:C56"/>
    <mergeCell ref="D54:D56"/>
    <mergeCell ref="E54:E56"/>
    <mergeCell ref="F54:F56"/>
    <mergeCell ref="N54:N56"/>
    <mergeCell ref="A50:A51"/>
    <mergeCell ref="B50:B51"/>
    <mergeCell ref="C50:C51"/>
    <mergeCell ref="D50:D51"/>
    <mergeCell ref="E50:E51"/>
    <mergeCell ref="F50:F51"/>
    <mergeCell ref="N57:N59"/>
    <mergeCell ref="C46:G46"/>
    <mergeCell ref="C47:Q47"/>
    <mergeCell ref="A48:A49"/>
    <mergeCell ref="B48:B49"/>
    <mergeCell ref="C48:C49"/>
    <mergeCell ref="D48:D49"/>
    <mergeCell ref="E48:E49"/>
    <mergeCell ref="F48:F49"/>
    <mergeCell ref="N48:N49"/>
    <mergeCell ref="C42:G42"/>
    <mergeCell ref="C43:Q43"/>
    <mergeCell ref="A44:A45"/>
    <mergeCell ref="B44:B45"/>
    <mergeCell ref="D44:D45"/>
    <mergeCell ref="E44:E45"/>
    <mergeCell ref="F44:F45"/>
    <mergeCell ref="N44:N45"/>
    <mergeCell ref="A40:A41"/>
    <mergeCell ref="B40:B41"/>
    <mergeCell ref="C40:C41"/>
    <mergeCell ref="D40:D41"/>
    <mergeCell ref="E40:E41"/>
    <mergeCell ref="F40:F41"/>
    <mergeCell ref="D36:D37"/>
    <mergeCell ref="E36:E37"/>
    <mergeCell ref="F36:F37"/>
    <mergeCell ref="N36:N37"/>
    <mergeCell ref="D38:D39"/>
    <mergeCell ref="E38:E39"/>
    <mergeCell ref="F38:F39"/>
    <mergeCell ref="N38:N39"/>
    <mergeCell ref="N40:N41"/>
    <mergeCell ref="A34:A35"/>
    <mergeCell ref="B34:B35"/>
    <mergeCell ref="C34:C35"/>
    <mergeCell ref="D34:D35"/>
    <mergeCell ref="E34:E35"/>
    <mergeCell ref="F34:F35"/>
    <mergeCell ref="C30:G30"/>
    <mergeCell ref="C31:Q31"/>
    <mergeCell ref="A32:A33"/>
    <mergeCell ref="B32:B33"/>
    <mergeCell ref="C32:C33"/>
    <mergeCell ref="D32:D33"/>
    <mergeCell ref="E32:E33"/>
    <mergeCell ref="F32:F33"/>
    <mergeCell ref="N32:N33"/>
    <mergeCell ref="N34:N35"/>
    <mergeCell ref="C24:C25"/>
    <mergeCell ref="D24:D25"/>
    <mergeCell ref="E24:E25"/>
    <mergeCell ref="F24:F25"/>
    <mergeCell ref="N24:N25"/>
    <mergeCell ref="C26:C27"/>
    <mergeCell ref="D26:D27"/>
    <mergeCell ref="E26:E27"/>
    <mergeCell ref="F26:F27"/>
    <mergeCell ref="N26:N27"/>
    <mergeCell ref="C19:C21"/>
    <mergeCell ref="D19:D21"/>
    <mergeCell ref="E19:E21"/>
    <mergeCell ref="F19:F21"/>
    <mergeCell ref="N19:N21"/>
    <mergeCell ref="C22:C23"/>
    <mergeCell ref="D22:D23"/>
    <mergeCell ref="E22:E23"/>
    <mergeCell ref="F22:F23"/>
    <mergeCell ref="N22:N23"/>
    <mergeCell ref="D13:D15"/>
    <mergeCell ref="E13:E15"/>
    <mergeCell ref="N13:N15"/>
    <mergeCell ref="C16:C18"/>
    <mergeCell ref="D16:D18"/>
    <mergeCell ref="E16:E18"/>
    <mergeCell ref="F16:F18"/>
    <mergeCell ref="N16:N18"/>
    <mergeCell ref="B8:Q8"/>
    <mergeCell ref="C9:Q9"/>
    <mergeCell ref="A10:A12"/>
    <mergeCell ref="B10:B12"/>
    <mergeCell ref="C10:C12"/>
    <mergeCell ref="D10:D12"/>
    <mergeCell ref="E10:E12"/>
    <mergeCell ref="F10:F12"/>
    <mergeCell ref="N10:N12"/>
    <mergeCell ref="L5:L7"/>
    <mergeCell ref="M5:M7"/>
    <mergeCell ref="N5:Q5"/>
    <mergeCell ref="H6:H7"/>
    <mergeCell ref="I6:J6"/>
    <mergeCell ref="K6:K7"/>
    <mergeCell ref="N6:N7"/>
    <mergeCell ref="O6:Q6"/>
    <mergeCell ref="L1:Q1"/>
    <mergeCell ref="D3:W3"/>
    <mergeCell ref="A5:A7"/>
    <mergeCell ref="B5:B7"/>
    <mergeCell ref="C5:C7"/>
    <mergeCell ref="D5:D7"/>
    <mergeCell ref="E5:E7"/>
    <mergeCell ref="F5:F7"/>
    <mergeCell ref="G5:G7"/>
    <mergeCell ref="H5:K5"/>
  </mergeCells>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3"/>
  <sheetViews>
    <sheetView workbookViewId="0">
      <selection activeCell="F30" sqref="F30"/>
    </sheetView>
  </sheetViews>
  <sheetFormatPr defaultRowHeight="13.2" x14ac:dyDescent="0.25"/>
  <cols>
    <col min="2" max="2" width="14.88671875" customWidth="1"/>
    <col min="3" max="3" width="43.5546875" customWidth="1"/>
  </cols>
  <sheetData>
    <row r="2" spans="2:3" ht="13.8" thickBot="1" x14ac:dyDescent="0.3">
      <c r="C2" t="s">
        <v>54</v>
      </c>
    </row>
    <row r="3" spans="2:3" ht="31.8" thickBot="1" x14ac:dyDescent="0.3">
      <c r="B3" s="28" t="s">
        <v>24</v>
      </c>
      <c r="C3" s="29" t="s">
        <v>25</v>
      </c>
    </row>
    <row r="4" spans="2:3" ht="14.25" customHeight="1" x14ac:dyDescent="0.25">
      <c r="B4" s="30">
        <v>0</v>
      </c>
      <c r="C4" s="31" t="s">
        <v>26</v>
      </c>
    </row>
    <row r="5" spans="2:3" ht="14.25" customHeight="1" x14ac:dyDescent="0.25">
      <c r="B5" s="30">
        <v>1</v>
      </c>
      <c r="C5" s="31" t="s">
        <v>27</v>
      </c>
    </row>
    <row r="6" spans="2:3" ht="15.75" customHeight="1" x14ac:dyDescent="0.25">
      <c r="B6" s="30">
        <v>2</v>
      </c>
      <c r="C6" s="31" t="s">
        <v>28</v>
      </c>
    </row>
    <row r="7" spans="2:3" ht="16.5" customHeight="1" x14ac:dyDescent="0.25">
      <c r="B7" s="30">
        <v>3</v>
      </c>
      <c r="C7" s="31" t="s">
        <v>29</v>
      </c>
    </row>
    <row r="8" spans="2:3" ht="13.5" customHeight="1" x14ac:dyDescent="0.25">
      <c r="B8" s="30">
        <v>4</v>
      </c>
      <c r="C8" s="31" t="s">
        <v>30</v>
      </c>
    </row>
    <row r="9" spans="2:3" ht="15.75" customHeight="1" x14ac:dyDescent="0.25">
      <c r="B9" s="30">
        <v>5</v>
      </c>
      <c r="C9" s="31" t="s">
        <v>31</v>
      </c>
    </row>
    <row r="10" spans="2:3" ht="15.75" customHeight="1" x14ac:dyDescent="0.25">
      <c r="B10" s="30">
        <v>6</v>
      </c>
      <c r="C10" s="31" t="s">
        <v>32</v>
      </c>
    </row>
    <row r="11" spans="2:3" ht="15.75" customHeight="1" x14ac:dyDescent="0.25">
      <c r="B11" s="30">
        <v>7</v>
      </c>
      <c r="C11" s="31" t="s">
        <v>33</v>
      </c>
    </row>
    <row r="12" spans="2:3" ht="13.5" customHeight="1" x14ac:dyDescent="0.25">
      <c r="B12" s="30">
        <v>8</v>
      </c>
      <c r="C12" s="31" t="s">
        <v>34</v>
      </c>
    </row>
    <row r="13" spans="2:3" ht="13.5" customHeight="1" x14ac:dyDescent="0.25">
      <c r="B13" s="30">
        <v>9</v>
      </c>
      <c r="C13" s="31" t="s">
        <v>35</v>
      </c>
    </row>
    <row r="14" spans="2:3" ht="15.75" customHeight="1" x14ac:dyDescent="0.25">
      <c r="B14" s="30">
        <v>10</v>
      </c>
      <c r="C14" s="31" t="s">
        <v>36</v>
      </c>
    </row>
    <row r="15" spans="2:3" ht="18" customHeight="1" x14ac:dyDescent="0.25">
      <c r="B15" s="30">
        <v>11</v>
      </c>
      <c r="C15" s="31" t="s">
        <v>37</v>
      </c>
    </row>
    <row r="16" spans="2:3" ht="16.5" customHeight="1" x14ac:dyDescent="0.25">
      <c r="B16" s="30">
        <v>12</v>
      </c>
      <c r="C16" s="31" t="s">
        <v>38</v>
      </c>
    </row>
    <row r="17" spans="2:3" ht="14.25" customHeight="1" x14ac:dyDescent="0.25">
      <c r="B17" s="30">
        <v>13</v>
      </c>
      <c r="C17" s="31" t="s">
        <v>39</v>
      </c>
    </row>
    <row r="18" spans="2:3" ht="15" customHeight="1" x14ac:dyDescent="0.25">
      <c r="B18" s="30">
        <v>14</v>
      </c>
      <c r="C18" s="31" t="s">
        <v>40</v>
      </c>
    </row>
    <row r="19" spans="2:3" ht="15" customHeight="1" x14ac:dyDescent="0.25">
      <c r="B19" s="30">
        <v>15</v>
      </c>
      <c r="C19" s="31" t="s">
        <v>41</v>
      </c>
    </row>
    <row r="20" spans="2:3" ht="17.25" customHeight="1" x14ac:dyDescent="0.25">
      <c r="B20" s="30">
        <v>16</v>
      </c>
      <c r="C20" s="31" t="s">
        <v>42</v>
      </c>
    </row>
    <row r="21" spans="2:3" ht="17.25" customHeight="1" x14ac:dyDescent="0.25">
      <c r="B21" s="30">
        <v>17</v>
      </c>
      <c r="C21" s="31" t="s">
        <v>43</v>
      </c>
    </row>
    <row r="22" spans="2:3" ht="15.75" customHeight="1" x14ac:dyDescent="0.25">
      <c r="B22" s="30">
        <v>18</v>
      </c>
      <c r="C22" s="31" t="s">
        <v>44</v>
      </c>
    </row>
    <row r="23" spans="2:3" ht="15.75" customHeight="1" x14ac:dyDescent="0.25">
      <c r="B23" s="30">
        <v>19</v>
      </c>
      <c r="C23" s="31" t="s">
        <v>45</v>
      </c>
    </row>
    <row r="24" spans="2:3" ht="15.75" customHeight="1" x14ac:dyDescent="0.25">
      <c r="B24" s="30">
        <v>20</v>
      </c>
      <c r="C24" s="31" t="s">
        <v>46</v>
      </c>
    </row>
    <row r="25" spans="2:3" ht="17.25" customHeight="1" x14ac:dyDescent="0.25">
      <c r="B25" s="30">
        <v>21</v>
      </c>
      <c r="C25" s="31" t="s">
        <v>47</v>
      </c>
    </row>
    <row r="26" spans="2:3" ht="17.25" customHeight="1" x14ac:dyDescent="0.25">
      <c r="B26" s="30">
        <v>22</v>
      </c>
      <c r="C26" s="31" t="s">
        <v>55</v>
      </c>
    </row>
    <row r="27" spans="2:3" ht="16.5" customHeight="1" x14ac:dyDescent="0.25">
      <c r="B27" s="30">
        <v>23</v>
      </c>
      <c r="C27" s="31" t="s">
        <v>48</v>
      </c>
    </row>
    <row r="28" spans="2:3" ht="16.5" customHeight="1" x14ac:dyDescent="0.25">
      <c r="B28" s="30">
        <v>24</v>
      </c>
      <c r="C28" s="31" t="s">
        <v>49</v>
      </c>
    </row>
    <row r="29" spans="2:3" ht="16.5" customHeight="1" x14ac:dyDescent="0.25">
      <c r="B29" s="30">
        <v>25</v>
      </c>
      <c r="C29" s="31" t="s">
        <v>50</v>
      </c>
    </row>
    <row r="30" spans="2:3" ht="15" customHeight="1" x14ac:dyDescent="0.25">
      <c r="B30" s="30">
        <v>26</v>
      </c>
      <c r="C30" s="31" t="s">
        <v>51</v>
      </c>
    </row>
    <row r="31" spans="2:3" ht="18" customHeight="1" x14ac:dyDescent="0.25">
      <c r="B31" s="30">
        <v>27</v>
      </c>
      <c r="C31" s="31" t="s">
        <v>52</v>
      </c>
    </row>
    <row r="32" spans="2:3" ht="16.5" customHeight="1" x14ac:dyDescent="0.25">
      <c r="B32" s="30">
        <v>28</v>
      </c>
      <c r="C32" s="31" t="s">
        <v>81</v>
      </c>
    </row>
    <row r="33" spans="2:3" ht="18.75" customHeight="1" thickBot="1" x14ac:dyDescent="0.3">
      <c r="B33" s="32">
        <v>29</v>
      </c>
      <c r="C33" s="33" t="s">
        <v>53</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15</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Asta Puodžiūnienė</cp:lastModifiedBy>
  <cp:lastPrinted>2016-08-09T12:43:07Z</cp:lastPrinted>
  <dcterms:created xsi:type="dcterms:W3CDTF">1996-10-14T23:33:28Z</dcterms:created>
  <dcterms:modified xsi:type="dcterms:W3CDTF">2016-08-09T12:43:31Z</dcterms:modified>
</cp:coreProperties>
</file>