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6\"/>
    </mc:Choice>
  </mc:AlternateContent>
  <bookViews>
    <workbookView xWindow="0" yWindow="0" windowWidth="17256" windowHeight="5340"/>
  </bookViews>
  <sheets>
    <sheet name="1 lentele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J29" i="2" l="1"/>
  <c r="I28" i="2" l="1"/>
  <c r="K28" i="2"/>
  <c r="L28" i="2"/>
  <c r="M28" i="2"/>
  <c r="H28" i="2"/>
  <c r="H19" i="2"/>
  <c r="I34" i="2"/>
  <c r="J34" i="2"/>
  <c r="K34" i="2"/>
  <c r="L34" i="2"/>
  <c r="M34" i="2"/>
  <c r="H34" i="2"/>
  <c r="M26" i="2"/>
  <c r="L26" i="2"/>
  <c r="K26" i="2"/>
  <c r="I26" i="2"/>
  <c r="H26" i="2"/>
  <c r="H56" i="2" l="1"/>
  <c r="M36" i="2"/>
  <c r="L36" i="2"/>
  <c r="L37" i="2" s="1"/>
  <c r="K36" i="2"/>
  <c r="I36" i="2"/>
  <c r="I37" i="2" s="1"/>
  <c r="H36" i="2"/>
  <c r="J37" i="2"/>
  <c r="H42" i="2"/>
  <c r="H44" i="2" s="1"/>
  <c r="H24" i="2"/>
  <c r="H21" i="2"/>
  <c r="H16" i="2"/>
  <c r="H29" i="2" s="1"/>
  <c r="H14" i="2"/>
  <c r="H50" i="2"/>
  <c r="I24" i="2"/>
  <c r="I21" i="2"/>
  <c r="I19" i="2"/>
  <c r="I16" i="2"/>
  <c r="I14" i="2"/>
  <c r="I11" i="2"/>
  <c r="K24" i="2"/>
  <c r="K21" i="2"/>
  <c r="K19" i="2"/>
  <c r="K16" i="2"/>
  <c r="K14" i="2"/>
  <c r="K11" i="2"/>
  <c r="L14" i="2"/>
  <c r="L19" i="2"/>
  <c r="L21" i="2"/>
  <c r="L24" i="2"/>
  <c r="L16" i="2"/>
  <c r="L11" i="2"/>
  <c r="M14" i="2"/>
  <c r="M19" i="2"/>
  <c r="M21" i="2"/>
  <c r="M24" i="2"/>
  <c r="M16" i="2"/>
  <c r="M11" i="2"/>
  <c r="I42" i="2"/>
  <c r="I44" i="2" s="1"/>
  <c r="J42" i="2"/>
  <c r="J44" i="2" s="1"/>
  <c r="K42" i="2"/>
  <c r="K44" i="2" s="1"/>
  <c r="L42" i="2"/>
  <c r="L44" i="2" s="1"/>
  <c r="M42" i="2"/>
  <c r="M44" i="2" s="1"/>
  <c r="K29" i="2" l="1"/>
  <c r="M29" i="2"/>
  <c r="I29" i="2"/>
  <c r="L29" i="2"/>
  <c r="L45" i="2"/>
  <c r="H62" i="2"/>
  <c r="M37" i="2"/>
  <c r="K37" i="2"/>
  <c r="H37" i="2"/>
  <c r="J45" i="2"/>
  <c r="I45" i="2"/>
  <c r="K45" i="2" l="1"/>
  <c r="M45" i="2"/>
  <c r="H45" i="2"/>
</calcChain>
</file>

<file path=xl/sharedStrings.xml><?xml version="1.0" encoding="utf-8"?>
<sst xmlns="http://schemas.openxmlformats.org/spreadsheetml/2006/main" count="208" uniqueCount="127">
  <si>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</si>
  <si>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</si>
  <si>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</si>
  <si>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</si>
  <si>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</si>
  <si>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</si>
  <si>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</si>
  <si>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</si>
  <si>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</si>
  <si>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</si>
  <si>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</si>
  <si>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</si>
  <si>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</si>
  <si>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</si>
  <si>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</si>
  <si>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</si>
  <si>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</si>
  <si>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</si>
  <si>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</si>
  <si>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</si>
  <si>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</si>
  <si>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</si>
  <si>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</si>
  <si>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</si>
  <si>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</si>
  <si>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</si>
  <si>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</si>
  <si>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</si>
  <si>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</si>
  <si>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</si>
  <si>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</si>
  <si>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</si>
  <si>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</si>
  <si>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</si>
  <si>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</si>
  <si>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</si>
  <si>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</si>
  <si>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</si>
  <si>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</si>
  <si>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</si>
  <si>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</si>
  <si>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</si>
  <si>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</si>
  <si>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</si>
  <si>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</si>
  <si>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</si>
  <si>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</si>
  <si>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</si>
  <si>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</si>
  <si>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</si>
  <si>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</si>
  <si>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</si>
  <si>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</si>
  <si>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</si>
  <si>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</si>
  <si>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</si>
  <si>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</si>
  <si>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</si>
  <si>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</si>
  <si>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</si>
  <si>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</si>
  <si>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2</t>
  </si>
  <si>
    <t>4</t>
  </si>
  <si>
    <t>288724610</t>
  </si>
  <si>
    <t>8</t>
  </si>
  <si>
    <t>+</t>
  </si>
  <si>
    <t>EKONOMINĖS PLĖTROS IR UŽIMTUMO SKATINIMO PROGRAMA (05)</t>
  </si>
  <si>
    <t>Teikti miesto įmonėms nekilnojamojo turto ir žemės nuomos mokesčių lengvatas už darbo vietų sukūrimą (ir išlaikymą)</t>
  </si>
  <si>
    <t>Teikti nemokamą informaciją, konsultacijas asmenims, norintiems pradėti verslą</t>
  </si>
  <si>
    <t>Subsidijuoti mokymus „Verslo pradžia“, „Verslo plėtra“</t>
  </si>
  <si>
    <t>1</t>
  </si>
  <si>
    <t>Suteiktų lengvatų skaičius įmonėms</t>
  </si>
  <si>
    <t>Iš dalies finansuoti SVV įmonėms, dalyvavimo parodoje „Expo Aukštaitija“ išlaidas</t>
  </si>
  <si>
    <t>SVV įmonėms išpirktas parodoms skirtas plotas (SVV įmonių skaičius)</t>
  </si>
  <si>
    <t>Didinti bedarbių užimtumą, padėti greičiau integruotis į darbo rinką ieškantiems darbo asmenims, sudaryti jiems  galimybes susirasti nuolatinį darbą.</t>
  </si>
  <si>
    <t>Užtikrinti viešųjų darbų organizavimą ir kontrolę.</t>
  </si>
  <si>
    <t>Viešųjų darbų programos priemonių įgyvendinimas</t>
  </si>
  <si>
    <t>Miesto teritorijų tvarkymo darbų organizavimas, įdarbinta bedarbių</t>
  </si>
  <si>
    <t>Darbų organizavimas socialinės bei visuomeninės paskirties objektuose, įdarbinta bedarbių</t>
  </si>
  <si>
    <t>Darbų organizavimas švietimo įstaigose, įdarbinta bedarbių</t>
  </si>
  <si>
    <t xml:space="preserve">Darbų organizavimas kitose įstatymų numatytose teritorijose, įdarbinta bedarbių </t>
  </si>
  <si>
    <t>SVV atstovų mokymai (akademinės valandos)</t>
  </si>
  <si>
    <t xml:space="preserve">Iš dalies finansuotų verslo misijų skaičius </t>
  </si>
  <si>
    <t>SB(VB)</t>
  </si>
  <si>
    <t>Iš dalies finansuoti verslo misijas</t>
  </si>
  <si>
    <t>Iš dalies finansuoti Aukštaitijos investuotojų forumų organizavimą</t>
  </si>
  <si>
    <t>Įsteigtas prizas inovatyviausiai įmonei</t>
  </si>
  <si>
    <t>06</t>
  </si>
  <si>
    <t>07</t>
  </si>
  <si>
    <t>Suteiktų paslaugų trukmė (val.)</t>
  </si>
  <si>
    <t>Paslaugos gavėjų skaičius (vnt.)</t>
  </si>
  <si>
    <t>25</t>
  </si>
  <si>
    <t>Sudaryti palankias sąlygas smulkiojo ir vidutinio verslo plėtrai</t>
  </si>
  <si>
    <t>Suorganizuoti Aukštaitijos investuotojų forumai (skaičius)</t>
  </si>
  <si>
    <t>Organizuoti Panevėžio inovatyviausios įmonės išrinkimą</t>
  </si>
  <si>
    <t>Plėtoti  Panevėžio pramoninį parką (Laisvąją ekonominę zoną)</t>
  </si>
  <si>
    <t>2016 metai</t>
  </si>
  <si>
    <t>Sudaryti palankias sąlygas inovatyviam  verslui plėtotis  Panevėžyje</t>
  </si>
  <si>
    <t>Gerinti bendrą verslui aplinką</t>
  </si>
  <si>
    <t xml:space="preserve">Sukurti palankią verslui ir investicijoms aplinką </t>
  </si>
  <si>
    <t>Laboratorijų komplektavimas trūkstama įranga</t>
  </si>
  <si>
    <t>Naujų produktų ar technologijų komercializavimas</t>
  </si>
  <si>
    <t>Išplėsti Panevėžio mechatronikos centro infrastruktūrą ir veiklą iki regioninio mokslinių bei taikomųjų tyrimų centro, orientuoto į regiono pramonės ir verslo poreikius</t>
  </si>
  <si>
    <t>2017 metai</t>
  </si>
  <si>
    <t>ES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</si>
  <si>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</si>
  <si>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</si>
  <si>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Specialiosios programos lėšos </t>
    </r>
    <r>
      <rPr>
        <b/>
        <sz val="9"/>
        <rFont val="Times New Roman"/>
        <family val="1"/>
      </rPr>
      <t>SP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</si>
  <si>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</si>
  <si>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</si>
  <si>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</si>
  <si>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</si>
  <si>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</si>
  <si>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</si>
  <si>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</si>
  <si>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08</t>
  </si>
  <si>
    <t>Asignavimai biudžetiniams 2016 metams, tūkst.Eur.</t>
  </si>
  <si>
    <t>2017 metų išlaidų projektas, tūkst.Eur.</t>
  </si>
  <si>
    <t>2018 metai</t>
  </si>
  <si>
    <t>Apdraustas projekto „Panevėžio pramoninis parkas“ (Panevėžio Laisvosios ekonominės zonos (LEZ)) įgyvendinimo metu sukurtas turtas</t>
  </si>
  <si>
    <t>0; 8</t>
  </si>
  <si>
    <t>4,5, 
6,9</t>
  </si>
  <si>
    <t>2018 metų išlaidų projektas, tūkst.Eur.</t>
  </si>
  <si>
    <t>Asignavimų poreikis biudžetiniams 2016 metams, tūkst.Eur</t>
  </si>
  <si>
    <t>Sporto skyrius</t>
  </si>
  <si>
    <t xml:space="preserve">PATVIRTINTA
Panevėžio miesto savivaldybės tarybos
2016 m. birželio   d. sprendimu Nr. </t>
  </si>
  <si>
    <t>Esant poreikiui kompensuoti nuostolius bendrovėms (paslaugų teikimo mastui ir kainoms išlaikyti), kurių akcininkė yra Panevėžio miesto savivaldybė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</si>
</sst>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theme="4"/>
      <name val="Times New Roman"/>
      <family val="1"/>
    </font>
    <font>
      <b/>
      <sz val="9"/>
      <color theme="4"/>
      <name val="Times New Roman"/>
      <family val="1"/>
    </font>
    <font>
      <b/>
      <sz val="8"/>
      <name val="Times New Roman"/>
      <family val="1"/>
    </font>
    <font>
      <sz val="9"/>
      <name val="Arial"/>
      <family val="2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rgb="FFFF0000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/>
    </xf>
    <xf numFmtId="164" fontId="7" fillId="0" borderId="10" xfId="0" applyNumberFormat="1" applyFont="1" applyFill="1" applyBorder="1" applyAlignment="1">
      <alignment horizontal="center" vertical="top"/>
    </xf>
    <xf numFmtId="164" fontId="7" fillId="0" borderId="11" xfId="0" applyNumberFormat="1" applyFont="1" applyFill="1" applyBorder="1" applyAlignment="1">
      <alignment horizontal="center" vertical="top"/>
    </xf>
    <xf numFmtId="164" fontId="7" fillId="4" borderId="12" xfId="0" applyNumberFormat="1" applyFont="1" applyFill="1" applyBorder="1" applyAlignment="1">
      <alignment horizontal="center" vertical="top"/>
    </xf>
    <xf numFmtId="49" fontId="6" fillId="2" borderId="23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7" fillId="0" borderId="26" xfId="0" applyFont="1" applyFill="1" applyBorder="1" applyAlignment="1">
      <alignment horizontal="center" vertical="top"/>
    </xf>
    <xf numFmtId="0" fontId="11" fillId="0" borderId="29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0" fontId="10" fillId="0" borderId="27" xfId="0" applyFont="1" applyBorder="1" applyAlignment="1">
      <alignment vertical="top" wrapText="1"/>
    </xf>
    <xf numFmtId="0" fontId="11" fillId="0" borderId="30" xfId="0" applyFont="1" applyBorder="1" applyAlignment="1">
      <alignment horizontal="center" vertical="top" wrapText="1"/>
    </xf>
    <xf numFmtId="0" fontId="10" fillId="0" borderId="25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1" xfId="0" applyNumberFormat="1" applyFont="1" applyFill="1" applyBorder="1" applyAlignment="1">
      <alignment horizontal="center" vertical="top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49" fontId="6" fillId="2" borderId="38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vertical="top"/>
    </xf>
    <xf numFmtId="49" fontId="13" fillId="3" borderId="5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164" fontId="7" fillId="0" borderId="13" xfId="0" applyNumberFormat="1" applyFont="1" applyFill="1" applyBorder="1" applyAlignment="1">
      <alignment horizontal="center" vertical="top"/>
    </xf>
    <xf numFmtId="0" fontId="7" fillId="0" borderId="32" xfId="0" applyNumberFormat="1" applyFont="1" applyFill="1" applyBorder="1" applyAlignment="1">
      <alignment horizontal="center" vertical="top"/>
    </xf>
    <xf numFmtId="0" fontId="7" fillId="0" borderId="27" xfId="0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6" fillId="0" borderId="14" xfId="0" applyNumberFormat="1" applyFont="1" applyFill="1" applyBorder="1" applyAlignment="1">
      <alignment horizontal="center" vertical="top"/>
    </xf>
    <xf numFmtId="164" fontId="6" fillId="0" borderId="15" xfId="0" applyNumberFormat="1" applyFont="1" applyFill="1" applyBorder="1" applyAlignment="1">
      <alignment horizontal="center" vertical="top"/>
    </xf>
    <xf numFmtId="164" fontId="6" fillId="0" borderId="17" xfId="0" applyNumberFormat="1" applyFont="1" applyFill="1" applyBorder="1" applyAlignment="1">
      <alignment horizontal="center" vertical="top"/>
    </xf>
    <xf numFmtId="164" fontId="7" fillId="4" borderId="0" xfId="0" applyNumberFormat="1" applyFont="1" applyFill="1" applyBorder="1" applyAlignment="1">
      <alignment horizontal="center" vertical="top"/>
    </xf>
    <xf numFmtId="164" fontId="7" fillId="0" borderId="18" xfId="0" applyNumberFormat="1" applyFont="1" applyFill="1" applyBorder="1" applyAlignment="1">
      <alignment horizontal="center" vertical="top"/>
    </xf>
    <xf numFmtId="0" fontId="14" fillId="5" borderId="28" xfId="0" applyFont="1" applyFill="1" applyBorder="1" applyAlignment="1">
      <alignment horizontal="center" vertical="top"/>
    </xf>
    <xf numFmtId="164" fontId="6" fillId="5" borderId="20" xfId="0" applyNumberFormat="1" applyFont="1" applyFill="1" applyBorder="1" applyAlignment="1">
      <alignment horizontal="center" vertical="top"/>
    </xf>
    <xf numFmtId="164" fontId="6" fillId="5" borderId="1" xfId="0" applyNumberFormat="1" applyFont="1" applyFill="1" applyBorder="1" applyAlignment="1">
      <alignment horizontal="center" vertical="top"/>
    </xf>
    <xf numFmtId="164" fontId="6" fillId="5" borderId="19" xfId="0" applyNumberFormat="1" applyFont="1" applyFill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21" xfId="0" applyNumberFormat="1" applyFont="1" applyFill="1" applyBorder="1" applyAlignment="1">
      <alignment horizontal="center" vertical="top"/>
    </xf>
    <xf numFmtId="164" fontId="6" fillId="5" borderId="22" xfId="0" applyNumberFormat="1" applyFont="1" applyFill="1" applyBorder="1" applyAlignment="1">
      <alignment horizontal="center" vertical="top"/>
    </xf>
    <xf numFmtId="9" fontId="7" fillId="0" borderId="40" xfId="0" applyNumberFormat="1" applyFont="1" applyFill="1" applyBorder="1" applyAlignment="1">
      <alignment horizontal="center" vertical="top"/>
    </xf>
    <xf numFmtId="164" fontId="7" fillId="0" borderId="35" xfId="0" applyNumberFormat="1" applyFont="1" applyFill="1" applyBorder="1" applyAlignment="1">
      <alignment horizontal="left" vertical="center" wrapText="1"/>
    </xf>
    <xf numFmtId="49" fontId="6" fillId="2" borderId="32" xfId="0" applyNumberFormat="1" applyFont="1" applyFill="1" applyBorder="1" applyAlignment="1">
      <alignment horizontal="center" vertical="top"/>
    </xf>
    <xf numFmtId="49" fontId="6" fillId="3" borderId="33" xfId="0" applyNumberFormat="1" applyFont="1" applyFill="1" applyBorder="1" applyAlignment="1">
      <alignment horizontal="center" vertical="top"/>
    </xf>
    <xf numFmtId="0" fontId="7" fillId="0" borderId="42" xfId="0" applyNumberFormat="1" applyFont="1" applyFill="1" applyBorder="1" applyAlignment="1">
      <alignment horizontal="center" vertical="top"/>
    </xf>
    <xf numFmtId="49" fontId="6" fillId="2" borderId="40" xfId="0" applyNumberFormat="1" applyFont="1" applyFill="1" applyBorder="1" applyAlignment="1">
      <alignment horizontal="center" vertical="top"/>
    </xf>
    <xf numFmtId="49" fontId="6" fillId="3" borderId="41" xfId="0" applyNumberFormat="1" applyFont="1" applyFill="1" applyBorder="1" applyAlignment="1">
      <alignment horizontal="center" vertical="top"/>
    </xf>
    <xf numFmtId="9" fontId="7" fillId="0" borderId="25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15" fillId="0" borderId="3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6" xfId="0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top"/>
    </xf>
    <xf numFmtId="0" fontId="5" fillId="0" borderId="11" xfId="0" applyNumberFormat="1" applyFont="1" applyFill="1" applyBorder="1" applyAlignment="1">
      <alignment horizontal="center" vertical="top"/>
    </xf>
    <xf numFmtId="0" fontId="4" fillId="5" borderId="28" xfId="0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/>
    </xf>
    <xf numFmtId="164" fontId="4" fillId="5" borderId="19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0" fontId="5" fillId="0" borderId="40" xfId="0" applyNumberFormat="1" applyFont="1" applyFill="1" applyBorder="1" applyAlignment="1">
      <alignment horizontal="center" vertical="top"/>
    </xf>
    <xf numFmtId="0" fontId="5" fillId="0" borderId="41" xfId="0" applyNumberFormat="1" applyFont="1" applyFill="1" applyBorder="1" applyAlignment="1">
      <alignment horizontal="center" vertical="top"/>
    </xf>
    <xf numFmtId="0" fontId="12" fillId="3" borderId="2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49" fontId="6" fillId="3" borderId="5" xfId="0" applyNumberFormat="1" applyFont="1" applyFill="1" applyBorder="1" applyAlignment="1">
      <alignment horizontal="center" vertical="top"/>
    </xf>
    <xf numFmtId="0" fontId="5" fillId="0" borderId="38" xfId="0" applyFont="1" applyBorder="1" applyAlignment="1">
      <alignment horizontal="left" vertical="center" wrapText="1"/>
    </xf>
    <xf numFmtId="164" fontId="7" fillId="0" borderId="35" xfId="0" applyNumberFormat="1" applyFont="1" applyFill="1" applyBorder="1" applyAlignment="1">
      <alignment horizontal="center" vertical="top"/>
    </xf>
    <xf numFmtId="164" fontId="7" fillId="0" borderId="36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164" fontId="7" fillId="4" borderId="13" xfId="0" applyNumberFormat="1" applyFont="1" applyFill="1" applyBorder="1" applyAlignment="1">
      <alignment horizontal="left" vertical="center" wrapText="1"/>
    </xf>
    <xf numFmtId="164" fontId="7" fillId="0" borderId="34" xfId="0" applyNumberFormat="1" applyFont="1" applyFill="1" applyBorder="1" applyAlignment="1">
      <alignment horizontal="left" vertical="center" wrapText="1"/>
    </xf>
    <xf numFmtId="164" fontId="7" fillId="0" borderId="37" xfId="0" applyNumberFormat="1" applyFont="1" applyFill="1" applyBorder="1" applyAlignment="1">
      <alignment horizontal="left" vertical="center" wrapText="1"/>
    </xf>
    <xf numFmtId="164" fontId="7" fillId="0" borderId="38" xfId="0" applyNumberFormat="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vertical="top"/>
    </xf>
    <xf numFmtId="164" fontId="6" fillId="6" borderId="75" xfId="0" applyNumberFormat="1" applyFont="1" applyFill="1" applyBorder="1" applyAlignment="1">
      <alignment horizontal="center" vertical="top"/>
    </xf>
    <xf numFmtId="9" fontId="20" fillId="0" borderId="40" xfId="0" applyNumberFormat="1" applyFont="1" applyFill="1" applyBorder="1" applyAlignment="1">
      <alignment horizontal="center" vertical="top"/>
    </xf>
    <xf numFmtId="9" fontId="20" fillId="0" borderId="25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top" wrapText="1"/>
    </xf>
    <xf numFmtId="0" fontId="2" fillId="0" borderId="61" xfId="0" applyFont="1" applyFill="1" applyBorder="1" applyAlignment="1">
      <alignment horizontal="center" vertical="top" wrapText="1"/>
    </xf>
    <xf numFmtId="0" fontId="2" fillId="0" borderId="62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7" fillId="0" borderId="33" xfId="0" applyNumberFormat="1" applyFont="1" applyFill="1" applyBorder="1" applyAlignment="1">
      <alignment horizontal="center" vertical="top"/>
    </xf>
    <xf numFmtId="9" fontId="7" fillId="0" borderId="14" xfId="0" applyNumberFormat="1" applyFont="1" applyFill="1" applyBorder="1" applyAlignment="1">
      <alignment horizontal="center" vertical="top"/>
    </xf>
    <xf numFmtId="9" fontId="7" fillId="0" borderId="17" xfId="0" applyNumberFormat="1" applyFont="1" applyFill="1" applyBorder="1" applyAlignment="1">
      <alignment horizontal="center" vertical="top"/>
    </xf>
    <xf numFmtId="9" fontId="7" fillId="0" borderId="41" xfId="0" applyNumberFormat="1" applyFont="1" applyFill="1" applyBorder="1" applyAlignment="1">
      <alignment horizontal="center" vertical="top"/>
    </xf>
    <xf numFmtId="0" fontId="7" fillId="0" borderId="8" xfId="0" applyNumberFormat="1" applyFont="1" applyFill="1" applyBorder="1" applyAlignment="1">
      <alignment horizontal="center" vertical="top"/>
    </xf>
    <xf numFmtId="0" fontId="7" fillId="0" borderId="11" xfId="0" applyNumberFormat="1" applyFont="1" applyFill="1" applyBorder="1" applyAlignment="1">
      <alignment horizontal="center" vertical="top"/>
    </xf>
    <xf numFmtId="0" fontId="7" fillId="0" borderId="14" xfId="0" applyNumberFormat="1" applyFont="1" applyFill="1" applyBorder="1" applyAlignment="1">
      <alignment horizontal="center" vertical="top"/>
    </xf>
    <xf numFmtId="0" fontId="7" fillId="0" borderId="17" xfId="0" applyNumberFormat="1" applyFont="1" applyFill="1" applyBorder="1" applyAlignment="1">
      <alignment horizontal="center" vertical="top"/>
    </xf>
    <xf numFmtId="0" fontId="7" fillId="0" borderId="40" xfId="0" applyNumberFormat="1" applyFont="1" applyFill="1" applyBorder="1" applyAlignment="1">
      <alignment horizontal="center" vertical="top"/>
    </xf>
    <xf numFmtId="0" fontId="7" fillId="0" borderId="41" xfId="0" applyNumberFormat="1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9" fontId="7" fillId="0" borderId="27" xfId="0" applyNumberFormat="1" applyFont="1" applyFill="1" applyBorder="1" applyAlignment="1">
      <alignment horizontal="center" vertical="top"/>
    </xf>
    <xf numFmtId="1" fontId="7" fillId="0" borderId="32" xfId="0" applyNumberFormat="1" applyFont="1" applyFill="1" applyBorder="1" applyAlignment="1">
      <alignment horizontal="center" vertical="top"/>
    </xf>
    <xf numFmtId="49" fontId="7" fillId="0" borderId="32" xfId="0" applyNumberFormat="1" applyFont="1" applyFill="1" applyBorder="1" applyAlignment="1">
      <alignment horizontal="center" vertical="top"/>
    </xf>
    <xf numFmtId="9" fontId="7" fillId="0" borderId="33" xfId="0" applyNumberFormat="1" applyFont="1" applyFill="1" applyBorder="1" applyAlignment="1">
      <alignment horizontal="center" vertical="top"/>
    </xf>
    <xf numFmtId="164" fontId="7" fillId="0" borderId="52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164" fontId="7" fillId="4" borderId="54" xfId="0" applyNumberFormat="1" applyFont="1" applyFill="1" applyBorder="1" applyAlignment="1">
      <alignment horizontal="center" vertical="top"/>
    </xf>
    <xf numFmtId="1" fontId="7" fillId="0" borderId="14" xfId="0" applyNumberFormat="1" applyFont="1" applyFill="1" applyBorder="1" applyAlignment="1">
      <alignment horizontal="center" vertical="top"/>
    </xf>
    <xf numFmtId="49" fontId="7" fillId="0" borderId="14" xfId="0" applyNumberFormat="1" applyFont="1" applyFill="1" applyBorder="1" applyAlignment="1">
      <alignment horizontal="center" vertical="top"/>
    </xf>
    <xf numFmtId="164" fontId="6" fillId="5" borderId="44" xfId="0" applyNumberFormat="1" applyFont="1" applyFill="1" applyBorder="1" applyAlignment="1">
      <alignment horizontal="center" vertical="top"/>
    </xf>
    <xf numFmtId="49" fontId="6" fillId="2" borderId="35" xfId="0" applyNumberFormat="1" applyFont="1" applyFill="1" applyBorder="1" applyAlignment="1">
      <alignment horizontal="center" vertical="top"/>
    </xf>
    <xf numFmtId="49" fontId="6" fillId="2" borderId="44" xfId="0" applyNumberFormat="1" applyFont="1" applyFill="1" applyBorder="1" applyAlignment="1">
      <alignment horizontal="center" vertical="top"/>
    </xf>
    <xf numFmtId="49" fontId="6" fillId="3" borderId="8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50" xfId="0" applyFont="1" applyFill="1" applyBorder="1" applyAlignment="1">
      <alignment vertical="top" wrapText="1"/>
    </xf>
    <xf numFmtId="0" fontId="5" fillId="0" borderId="47" xfId="0" applyFont="1" applyFill="1" applyBorder="1" applyAlignment="1">
      <alignment vertical="top" wrapText="1"/>
    </xf>
    <xf numFmtId="49" fontId="8" fillId="0" borderId="13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0" fontId="7" fillId="0" borderId="63" xfId="0" applyFont="1" applyFill="1" applyBorder="1" applyAlignment="1">
      <alignment horizontal="left" vertical="top" wrapText="1"/>
    </xf>
    <xf numFmtId="0" fontId="7" fillId="0" borderId="64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18" xfId="0" applyNumberFormat="1" applyFont="1" applyBorder="1" applyAlignment="1">
      <alignment horizontal="center" vertical="center" textRotation="90" wrapText="1"/>
    </xf>
    <xf numFmtId="0" fontId="2" fillId="0" borderId="30" xfId="0" applyNumberFormat="1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67" xfId="0" applyFont="1" applyFill="1" applyBorder="1" applyAlignment="1">
      <alignment horizontal="left" vertical="top" wrapText="1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6" fillId="2" borderId="36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2" fillId="0" borderId="68" xfId="0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 textRotation="90" wrapText="1"/>
    </xf>
    <xf numFmtId="0" fontId="2" fillId="0" borderId="41" xfId="0" applyFont="1" applyFill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left" wrapText="1"/>
    </xf>
    <xf numFmtId="49" fontId="2" fillId="0" borderId="34" xfId="0" applyNumberFormat="1" applyFont="1" applyBorder="1" applyAlignment="1">
      <alignment horizontal="center" vertical="top"/>
    </xf>
    <xf numFmtId="0" fontId="6" fillId="5" borderId="3" xfId="0" applyFont="1" applyFill="1" applyBorder="1" applyAlignment="1">
      <alignment horizontal="right" vertical="top" wrapText="1"/>
    </xf>
    <xf numFmtId="0" fontId="9" fillId="0" borderId="4" xfId="0" applyFont="1" applyBorder="1" applyAlignment="1">
      <alignment vertical="top" wrapText="1"/>
    </xf>
    <xf numFmtId="0" fontId="9" fillId="0" borderId="67" xfId="0" applyFont="1" applyBorder="1" applyAlignment="1">
      <alignment vertical="top" wrapText="1"/>
    </xf>
    <xf numFmtId="164" fontId="19" fillId="5" borderId="6" xfId="0" applyNumberFormat="1" applyFont="1" applyFill="1" applyBorder="1" applyAlignment="1">
      <alignment horizontal="center" vertical="top" wrapText="1"/>
    </xf>
    <xf numFmtId="164" fontId="19" fillId="5" borderId="7" xfId="0" applyNumberFormat="1" applyFont="1" applyFill="1" applyBorder="1" applyAlignment="1">
      <alignment horizontal="center" vertical="top" wrapText="1"/>
    </xf>
    <xf numFmtId="0" fontId="7" fillId="0" borderId="39" xfId="0" applyFont="1" applyBorder="1" applyAlignment="1">
      <alignment horizontal="left" vertical="top" wrapText="1"/>
    </xf>
    <xf numFmtId="0" fontId="9" fillId="0" borderId="43" xfId="0" applyFont="1" applyBorder="1" applyAlignment="1">
      <alignment vertical="top" wrapText="1"/>
    </xf>
    <xf numFmtId="0" fontId="9" fillId="0" borderId="45" xfId="0" applyFont="1" applyBorder="1" applyAlignment="1">
      <alignment vertical="top" wrapText="1"/>
    </xf>
    <xf numFmtId="0" fontId="7" fillId="4" borderId="55" xfId="0" applyFont="1" applyFill="1" applyBorder="1" applyAlignment="1">
      <alignment horizontal="left" vertical="top" wrapText="1"/>
    </xf>
    <xf numFmtId="0" fontId="9" fillId="4" borderId="54" xfId="0" applyFont="1" applyFill="1" applyBorder="1" applyAlignment="1">
      <alignment horizontal="left" vertical="top" wrapText="1"/>
    </xf>
    <xf numFmtId="0" fontId="9" fillId="4" borderId="46" xfId="0" applyFont="1" applyFill="1" applyBorder="1" applyAlignment="1">
      <alignment horizontal="left" vertical="top" wrapText="1"/>
    </xf>
    <xf numFmtId="0" fontId="7" fillId="0" borderId="68" xfId="0" applyFont="1" applyBorder="1" applyAlignment="1">
      <alignment vertical="top" wrapText="1"/>
    </xf>
    <xf numFmtId="0" fontId="7" fillId="0" borderId="61" xfId="0" applyFont="1" applyBorder="1" applyAlignment="1">
      <alignment vertical="top" wrapText="1"/>
    </xf>
    <xf numFmtId="0" fontId="7" fillId="0" borderId="62" xfId="0" applyFont="1" applyBorder="1" applyAlignment="1">
      <alignment vertical="top" wrapText="1"/>
    </xf>
    <xf numFmtId="164" fontId="18" fillId="0" borderId="56" xfId="0" applyNumberFormat="1" applyFont="1" applyBorder="1" applyAlignment="1">
      <alignment horizontal="center" vertical="top" wrapText="1"/>
    </xf>
    <xf numFmtId="164" fontId="18" fillId="0" borderId="58" xfId="0" applyNumberFormat="1" applyFont="1" applyBorder="1" applyAlignment="1">
      <alignment horizontal="center" vertical="top" wrapText="1"/>
    </xf>
    <xf numFmtId="0" fontId="7" fillId="4" borderId="37" xfId="0" applyFont="1" applyFill="1" applyBorder="1" applyAlignment="1">
      <alignment horizontal="left" vertical="top" wrapText="1"/>
    </xf>
    <xf numFmtId="0" fontId="9" fillId="4" borderId="56" xfId="0" applyFont="1" applyFill="1" applyBorder="1" applyAlignment="1">
      <alignment horizontal="left" vertical="top" wrapText="1"/>
    </xf>
    <xf numFmtId="0" fontId="9" fillId="4" borderId="58" xfId="0" applyFont="1" applyFill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center" vertical="top"/>
    </xf>
    <xf numFmtId="0" fontId="7" fillId="0" borderId="35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164" fontId="18" fillId="0" borderId="35" xfId="0" applyNumberFormat="1" applyFont="1" applyBorder="1" applyAlignment="1">
      <alignment horizontal="center" vertical="top" wrapText="1"/>
    </xf>
    <xf numFmtId="164" fontId="18" fillId="0" borderId="12" xfId="0" applyNumberFormat="1" applyFont="1" applyBorder="1" applyAlignment="1">
      <alignment horizontal="center" vertical="top" wrapText="1"/>
    </xf>
    <xf numFmtId="164" fontId="18" fillId="0" borderId="26" xfId="0" applyNumberFormat="1" applyFont="1" applyBorder="1" applyAlignment="1">
      <alignment horizontal="center" vertical="top" wrapText="1"/>
    </xf>
    <xf numFmtId="164" fontId="18" fillId="0" borderId="37" xfId="0" applyNumberFormat="1" applyFont="1" applyBorder="1" applyAlignment="1">
      <alignment horizontal="center" vertical="top" wrapText="1"/>
    </xf>
    <xf numFmtId="0" fontId="6" fillId="6" borderId="3" xfId="0" applyFont="1" applyFill="1" applyBorder="1" applyAlignment="1">
      <alignment horizontal="right" vertical="top" wrapText="1"/>
    </xf>
    <xf numFmtId="0" fontId="9" fillId="6" borderId="4" xfId="0" applyFont="1" applyFill="1" applyBorder="1" applyAlignment="1">
      <alignment vertical="top" wrapText="1"/>
    </xf>
    <xf numFmtId="0" fontId="9" fillId="6" borderId="5" xfId="0" applyFont="1" applyFill="1" applyBorder="1" applyAlignment="1">
      <alignment vertical="top" wrapText="1"/>
    </xf>
    <xf numFmtId="164" fontId="17" fillId="6" borderId="23" xfId="0" applyNumberFormat="1" applyFont="1" applyFill="1" applyBorder="1" applyAlignment="1">
      <alignment horizontal="center" vertical="top" wrapText="1"/>
    </xf>
    <xf numFmtId="164" fontId="17" fillId="6" borderId="6" xfId="0" applyNumberFormat="1" applyFont="1" applyFill="1" applyBorder="1" applyAlignment="1">
      <alignment horizontal="center" vertical="top" wrapText="1"/>
    </xf>
    <xf numFmtId="164" fontId="17" fillId="6" borderId="7" xfId="0" applyNumberFormat="1" applyFont="1" applyFill="1" applyBorder="1" applyAlignment="1">
      <alignment horizontal="center" vertical="top" wrapText="1"/>
    </xf>
    <xf numFmtId="164" fontId="6" fillId="5" borderId="68" xfId="0" applyNumberFormat="1" applyFont="1" applyFill="1" applyBorder="1" applyAlignment="1">
      <alignment horizontal="center" vertical="top"/>
    </xf>
    <xf numFmtId="0" fontId="9" fillId="0" borderId="64" xfId="0" applyFont="1" applyBorder="1" applyAlignment="1">
      <alignment horizontal="center" vertical="top"/>
    </xf>
    <xf numFmtId="164" fontId="18" fillId="0" borderId="55" xfId="0" applyNumberFormat="1" applyFont="1" applyBorder="1" applyAlignment="1">
      <alignment horizontal="center" vertical="top" wrapText="1"/>
    </xf>
    <xf numFmtId="164" fontId="18" fillId="0" borderId="54" xfId="0" applyNumberFormat="1" applyFont="1" applyBorder="1" applyAlignment="1">
      <alignment horizontal="center" vertical="top" wrapText="1"/>
    </xf>
    <xf numFmtId="164" fontId="18" fillId="0" borderId="46" xfId="0" applyNumberFormat="1" applyFont="1" applyBorder="1" applyAlignment="1">
      <alignment horizontal="center" vertical="top" wrapText="1"/>
    </xf>
    <xf numFmtId="0" fontId="9" fillId="0" borderId="72" xfId="0" applyFont="1" applyBorder="1" applyAlignment="1">
      <alignment vertical="top" wrapText="1"/>
    </xf>
    <xf numFmtId="49" fontId="2" fillId="0" borderId="57" xfId="0" applyNumberFormat="1" applyFont="1" applyBorder="1" applyAlignment="1">
      <alignment horizontal="center" vertical="top"/>
    </xf>
    <xf numFmtId="0" fontId="5" fillId="0" borderId="66" xfId="0" applyFont="1" applyFill="1" applyBorder="1" applyAlignment="1">
      <alignment vertical="top" wrapText="1"/>
    </xf>
    <xf numFmtId="164" fontId="7" fillId="0" borderId="65" xfId="0" applyNumberFormat="1" applyFont="1" applyFill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7" fillId="0" borderId="73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59" xfId="0" applyFont="1" applyFill="1" applyBorder="1" applyAlignment="1">
      <alignment horizontal="left" vertical="top" wrapText="1"/>
    </xf>
    <xf numFmtId="0" fontId="2" fillId="6" borderId="23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top"/>
    </xf>
    <xf numFmtId="49" fontId="6" fillId="2" borderId="63" xfId="0" applyNumberFormat="1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center" vertical="top"/>
    </xf>
    <xf numFmtId="49" fontId="6" fillId="3" borderId="5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>
      <alignment horizontal="left" vertical="top"/>
    </xf>
    <xf numFmtId="49" fontId="6" fillId="3" borderId="7" xfId="0" applyNumberFormat="1" applyFont="1" applyFill="1" applyBorder="1" applyAlignment="1">
      <alignment horizontal="left" vertical="top"/>
    </xf>
    <xf numFmtId="49" fontId="8" fillId="0" borderId="22" xfId="0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49" fontId="5" fillId="0" borderId="22" xfId="0" applyNumberFormat="1" applyFont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0" fontId="7" fillId="0" borderId="16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vertical="top" wrapText="1"/>
    </xf>
    <xf numFmtId="0" fontId="9" fillId="0" borderId="71" xfId="0" applyFont="1" applyBorder="1" applyAlignment="1">
      <alignment vertical="top" wrapText="1"/>
    </xf>
    <xf numFmtId="0" fontId="14" fillId="5" borderId="69" xfId="0" applyFont="1" applyFill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67" xfId="0" applyNumberFormat="1" applyFont="1" applyFill="1" applyBorder="1" applyAlignment="1">
      <alignment horizontal="right" vertical="top"/>
    </xf>
    <xf numFmtId="49" fontId="6" fillId="3" borderId="74" xfId="0" applyNumberFormat="1" applyFont="1" applyFill="1" applyBorder="1" applyAlignment="1">
      <alignment horizontal="left" vertical="top"/>
    </xf>
    <xf numFmtId="0" fontId="23" fillId="0" borderId="50" xfId="0" applyFont="1" applyFill="1" applyBorder="1" applyAlignment="1">
      <alignment vertical="top" wrapText="1"/>
    </xf>
    <xf numFmtId="0" fontId="23" fillId="0" borderId="47" xfId="0" applyFont="1" applyFill="1" applyBorder="1" applyAlignment="1">
      <alignment vertical="top" wrapText="1"/>
    </xf>
    <xf numFmtId="0" fontId="20" fillId="0" borderId="63" xfId="0" applyFont="1" applyFill="1" applyBorder="1" applyAlignment="1">
      <alignment horizontal="left" vertical="top" wrapText="1"/>
    </xf>
    <xf numFmtId="0" fontId="20" fillId="0" borderId="64" xfId="0" applyFont="1" applyFill="1" applyBorder="1" applyAlignment="1">
      <alignment horizontal="left" vertical="top" wrapText="1"/>
    </xf>
    <xf numFmtId="49" fontId="6" fillId="0" borderId="73" xfId="0" applyNumberFormat="1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0" fontId="9" fillId="0" borderId="59" xfId="0" applyFont="1" applyBorder="1" applyAlignment="1">
      <alignment horizontal="center" vertical="top"/>
    </xf>
    <xf numFmtId="49" fontId="8" fillId="0" borderId="49" xfId="0" applyNumberFormat="1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49" fontId="2" fillId="0" borderId="49" xfId="0" applyNumberFormat="1" applyFont="1" applyBorder="1" applyAlignment="1">
      <alignment horizontal="center" vertical="top" wrapText="1"/>
    </xf>
    <xf numFmtId="49" fontId="16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49" fontId="6" fillId="6" borderId="5" xfId="0" applyNumberFormat="1" applyFont="1" applyFill="1" applyBorder="1" applyAlignment="1">
      <alignment horizontal="right" vertical="top"/>
    </xf>
    <xf numFmtId="49" fontId="6" fillId="6" borderId="6" xfId="0" applyNumberFormat="1" applyFont="1" applyFill="1" applyBorder="1" applyAlignment="1">
      <alignment horizontal="right" vertical="top"/>
    </xf>
    <xf numFmtId="0" fontId="7" fillId="0" borderId="37" xfId="0" applyFont="1" applyBorder="1" applyAlignment="1">
      <alignment horizontal="left" vertical="top" wrapText="1"/>
    </xf>
    <xf numFmtId="0" fontId="9" fillId="0" borderId="56" xfId="0" applyFont="1" applyBorder="1" applyAlignment="1">
      <alignment vertical="top" wrapText="1"/>
    </xf>
    <xf numFmtId="0" fontId="9" fillId="0" borderId="58" xfId="0" applyFont="1" applyBorder="1" applyAlignment="1">
      <alignment vertical="top" wrapText="1"/>
    </xf>
    <xf numFmtId="0" fontId="7" fillId="0" borderId="51" xfId="0" applyFont="1" applyBorder="1" applyAlignment="1">
      <alignment horizontal="left" vertical="top" wrapText="1"/>
    </xf>
    <xf numFmtId="0" fontId="9" fillId="0" borderId="52" xfId="0" applyFont="1" applyBorder="1" applyAlignment="1">
      <alignment vertical="top" wrapText="1"/>
    </xf>
    <xf numFmtId="0" fontId="9" fillId="0" borderId="70" xfId="0" applyFont="1" applyBorder="1" applyAlignment="1">
      <alignment vertical="top" wrapText="1"/>
    </xf>
    <xf numFmtId="49" fontId="6" fillId="3" borderId="48" xfId="0" applyNumberFormat="1" applyFont="1" applyFill="1" applyBorder="1" applyAlignment="1">
      <alignment horizontal="center" vertical="top"/>
    </xf>
    <xf numFmtId="49" fontId="6" fillId="3" borderId="66" xfId="0" applyNumberFormat="1" applyFont="1" applyFill="1" applyBorder="1" applyAlignment="1">
      <alignment horizontal="center" vertical="top"/>
    </xf>
    <xf numFmtId="0" fontId="9" fillId="0" borderId="71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2"/>
  <sheetViews>
    <sheetView tabSelected="1" topLeftCell="A9" zoomScaleNormal="100" workbookViewId="0">
      <selection activeCell="F25" sqref="F25:F26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30.44140625" style="1" customWidth="1"/>
    <col min="5" max="5" width="7.88671875" style="2" customWidth="1"/>
    <col min="6" max="6" width="4.44140625" style="1" customWidth="1"/>
    <col min="7" max="7" width="5.6640625" style="3" customWidth="1"/>
    <col min="8" max="8" width="5.5546875" style="1" customWidth="1"/>
    <col min="9" max="9" width="5.33203125" style="1" customWidth="1"/>
    <col min="10" max="10" width="5.44140625" style="1" customWidth="1"/>
    <col min="11" max="11" width="4.5546875" style="1" customWidth="1"/>
    <col min="12" max="12" width="5.6640625" style="1" customWidth="1"/>
    <col min="13" max="13" width="5.33203125" style="1" customWidth="1"/>
    <col min="14" max="14" width="29.33203125" style="1" customWidth="1"/>
    <col min="15" max="15" width="4.109375" style="4" customWidth="1"/>
    <col min="16" max="16" width="3.6640625" style="1" customWidth="1"/>
    <col min="17" max="17" width="4.5546875" style="1" customWidth="1"/>
    <col min="18" max="16384" width="9.109375" style="5"/>
  </cols>
  <sheetData>
    <row r="1" spans="1:23" ht="49.5" customHeight="1" x14ac:dyDescent="0.25">
      <c r="L1" s="183" t="s">
        <v>125</v>
      </c>
      <c r="M1" s="184"/>
      <c r="N1" s="184"/>
      <c r="O1" s="184"/>
      <c r="P1" s="184"/>
      <c r="Q1" s="184"/>
    </row>
    <row r="2" spans="1:23" ht="14.25" customHeight="1" x14ac:dyDescent="0.25">
      <c r="E2" s="30" t="s">
        <v>66</v>
      </c>
      <c r="F2" s="31"/>
      <c r="G2" s="32"/>
      <c r="H2" s="31"/>
      <c r="I2" s="31"/>
      <c r="J2" s="31"/>
      <c r="K2" s="31"/>
      <c r="L2" s="31"/>
      <c r="M2" s="31"/>
      <c r="N2" s="31"/>
      <c r="O2" s="5"/>
      <c r="P2" s="5"/>
      <c r="Q2" s="5"/>
    </row>
    <row r="3" spans="1:23" ht="16.5" customHeight="1" thickBot="1" x14ac:dyDescent="0.3">
      <c r="A3" s="6"/>
      <c r="B3" s="38"/>
      <c r="C3" s="38"/>
      <c r="D3" s="203" t="s">
        <v>56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</row>
    <row r="4" spans="1:23" ht="36.75" customHeight="1" x14ac:dyDescent="0.25">
      <c r="A4" s="174" t="s">
        <v>0</v>
      </c>
      <c r="B4" s="177" t="s">
        <v>1</v>
      </c>
      <c r="C4" s="177" t="s">
        <v>2</v>
      </c>
      <c r="D4" s="155" t="s">
        <v>3</v>
      </c>
      <c r="E4" s="158" t="s">
        <v>4</v>
      </c>
      <c r="F4" s="161" t="s">
        <v>5</v>
      </c>
      <c r="G4" s="164" t="s">
        <v>6</v>
      </c>
      <c r="H4" s="190" t="s">
        <v>116</v>
      </c>
      <c r="I4" s="191"/>
      <c r="J4" s="191"/>
      <c r="K4" s="192"/>
      <c r="L4" s="197" t="s">
        <v>117</v>
      </c>
      <c r="M4" s="200" t="s">
        <v>122</v>
      </c>
      <c r="N4" s="169" t="s">
        <v>22</v>
      </c>
      <c r="O4" s="170"/>
      <c r="P4" s="170"/>
      <c r="Q4" s="171"/>
    </row>
    <row r="5" spans="1:23" ht="15" customHeight="1" x14ac:dyDescent="0.25">
      <c r="A5" s="175"/>
      <c r="B5" s="178"/>
      <c r="C5" s="178"/>
      <c r="D5" s="156"/>
      <c r="E5" s="159"/>
      <c r="F5" s="162"/>
      <c r="G5" s="165"/>
      <c r="H5" s="185" t="s">
        <v>7</v>
      </c>
      <c r="I5" s="187" t="s">
        <v>8</v>
      </c>
      <c r="J5" s="187"/>
      <c r="K5" s="188" t="s">
        <v>9</v>
      </c>
      <c r="L5" s="198"/>
      <c r="M5" s="201"/>
      <c r="N5" s="193" t="s">
        <v>55</v>
      </c>
      <c r="O5" s="195" t="s">
        <v>10</v>
      </c>
      <c r="P5" s="195"/>
      <c r="Q5" s="196"/>
    </row>
    <row r="6" spans="1:23" ht="88.5" customHeight="1" thickBot="1" x14ac:dyDescent="0.3">
      <c r="A6" s="176"/>
      <c r="B6" s="179"/>
      <c r="C6" s="179"/>
      <c r="D6" s="157"/>
      <c r="E6" s="160"/>
      <c r="F6" s="163"/>
      <c r="G6" s="166"/>
      <c r="H6" s="186"/>
      <c r="I6" s="69" t="s">
        <v>7</v>
      </c>
      <c r="J6" s="28" t="s">
        <v>11</v>
      </c>
      <c r="K6" s="189"/>
      <c r="L6" s="199"/>
      <c r="M6" s="202"/>
      <c r="N6" s="194"/>
      <c r="O6" s="7" t="s">
        <v>96</v>
      </c>
      <c r="P6" s="7" t="s">
        <v>103</v>
      </c>
      <c r="Q6" s="8" t="s">
        <v>118</v>
      </c>
    </row>
    <row r="7" spans="1:23" ht="11.4" customHeight="1" thickBot="1" x14ac:dyDescent="0.3">
      <c r="A7" s="9" t="s">
        <v>12</v>
      </c>
      <c r="B7" s="172" t="s">
        <v>99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3"/>
    </row>
    <row r="8" spans="1:23" ht="14.25" customHeight="1" thickBot="1" x14ac:dyDescent="0.3">
      <c r="A8" s="10" t="s">
        <v>12</v>
      </c>
      <c r="B8" s="63" t="s">
        <v>12</v>
      </c>
      <c r="C8" s="167" t="s">
        <v>97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8"/>
    </row>
    <row r="9" spans="1:23" ht="21.75" customHeight="1" x14ac:dyDescent="0.25">
      <c r="A9" s="142" t="s">
        <v>12</v>
      </c>
      <c r="B9" s="144" t="s">
        <v>12</v>
      </c>
      <c r="C9" s="146" t="s">
        <v>12</v>
      </c>
      <c r="D9" s="148" t="s">
        <v>67</v>
      </c>
      <c r="E9" s="150" t="s">
        <v>63</v>
      </c>
      <c r="F9" s="152" t="s">
        <v>62</v>
      </c>
      <c r="G9" s="21" t="s">
        <v>59</v>
      </c>
      <c r="H9" s="13">
        <v>0</v>
      </c>
      <c r="I9" s="11">
        <v>0</v>
      </c>
      <c r="J9" s="12"/>
      <c r="K9" s="14">
        <v>0</v>
      </c>
      <c r="L9" s="15">
        <v>0</v>
      </c>
      <c r="M9" s="39">
        <v>0</v>
      </c>
      <c r="N9" s="248" t="s">
        <v>71</v>
      </c>
      <c r="O9" s="40">
        <v>2</v>
      </c>
      <c r="P9" s="40" t="s">
        <v>61</v>
      </c>
      <c r="Q9" s="118">
        <v>2</v>
      </c>
    </row>
    <row r="10" spans="1:23" ht="13.5" customHeight="1" x14ac:dyDescent="0.25">
      <c r="A10" s="180"/>
      <c r="B10" s="181"/>
      <c r="C10" s="182"/>
      <c r="D10" s="245"/>
      <c r="E10" s="204"/>
      <c r="F10" s="244"/>
      <c r="G10" s="41"/>
      <c r="H10" s="42"/>
      <c r="I10" s="43"/>
      <c r="J10" s="44"/>
      <c r="K10" s="45"/>
      <c r="L10" s="46"/>
      <c r="M10" s="47"/>
      <c r="N10" s="249"/>
      <c r="O10" s="119"/>
      <c r="P10" s="119"/>
      <c r="Q10" s="120"/>
      <c r="T10" s="89"/>
    </row>
    <row r="11" spans="1:23" ht="18.75" customHeight="1" thickBot="1" x14ac:dyDescent="0.3">
      <c r="A11" s="143"/>
      <c r="B11" s="145"/>
      <c r="C11" s="147"/>
      <c r="D11" s="149"/>
      <c r="E11" s="151"/>
      <c r="F11" s="151"/>
      <c r="G11" s="48" t="s">
        <v>13</v>
      </c>
      <c r="H11" s="49">
        <v>0</v>
      </c>
      <c r="I11" s="50">
        <f>SUM(I9:I10)</f>
        <v>0</v>
      </c>
      <c r="J11" s="51"/>
      <c r="K11" s="52">
        <f>SUM(K9:K10)</f>
        <v>0</v>
      </c>
      <c r="L11" s="53">
        <f>L9</f>
        <v>0</v>
      </c>
      <c r="M11" s="54">
        <f>M9</f>
        <v>0</v>
      </c>
      <c r="N11" s="250"/>
      <c r="O11" s="55"/>
      <c r="P11" s="55"/>
      <c r="Q11" s="121"/>
      <c r="R11" s="90"/>
      <c r="T11" s="89"/>
    </row>
    <row r="12" spans="1:23" ht="15" customHeight="1" x14ac:dyDescent="0.25">
      <c r="A12" s="142" t="s">
        <v>12</v>
      </c>
      <c r="B12" s="144" t="s">
        <v>12</v>
      </c>
      <c r="C12" s="146" t="s">
        <v>14</v>
      </c>
      <c r="D12" s="148" t="s">
        <v>68</v>
      </c>
      <c r="E12" s="150" t="s">
        <v>63</v>
      </c>
      <c r="F12" s="152" t="s">
        <v>62</v>
      </c>
      <c r="G12" s="21" t="s">
        <v>59</v>
      </c>
      <c r="H12" s="13">
        <v>1.5</v>
      </c>
      <c r="I12" s="11"/>
      <c r="J12" s="12"/>
      <c r="K12" s="14"/>
      <c r="L12" s="15">
        <v>2</v>
      </c>
      <c r="M12" s="39">
        <v>2</v>
      </c>
      <c r="N12" s="56" t="s">
        <v>89</v>
      </c>
      <c r="O12" s="122">
        <v>200</v>
      </c>
      <c r="P12" s="122">
        <v>220</v>
      </c>
      <c r="Q12" s="123">
        <v>220</v>
      </c>
      <c r="R12" s="36"/>
      <c r="S12" s="34"/>
      <c r="T12" s="35"/>
      <c r="U12" s="34"/>
      <c r="V12" s="34"/>
      <c r="W12" s="34"/>
    </row>
    <row r="13" spans="1:23" ht="14.25" customHeight="1" x14ac:dyDescent="0.25">
      <c r="A13" s="180"/>
      <c r="B13" s="181"/>
      <c r="C13" s="182"/>
      <c r="D13" s="245"/>
      <c r="E13" s="204"/>
      <c r="F13" s="244"/>
      <c r="G13" s="41"/>
      <c r="H13" s="42"/>
      <c r="I13" s="43"/>
      <c r="J13" s="44"/>
      <c r="K13" s="45"/>
      <c r="L13" s="46"/>
      <c r="M13" s="47"/>
      <c r="N13" s="246" t="s">
        <v>90</v>
      </c>
      <c r="O13" s="124">
        <v>180</v>
      </c>
      <c r="P13" s="124">
        <v>200</v>
      </c>
      <c r="Q13" s="125">
        <v>200</v>
      </c>
      <c r="R13" s="36"/>
      <c r="S13" s="34"/>
      <c r="T13" s="35"/>
      <c r="U13" s="34"/>
      <c r="V13" s="34"/>
      <c r="W13" s="34"/>
    </row>
    <row r="14" spans="1:23" ht="12" customHeight="1" thickBot="1" x14ac:dyDescent="0.3">
      <c r="A14" s="143"/>
      <c r="B14" s="145"/>
      <c r="C14" s="147"/>
      <c r="D14" s="149"/>
      <c r="E14" s="151"/>
      <c r="F14" s="151"/>
      <c r="G14" s="48" t="s">
        <v>13</v>
      </c>
      <c r="H14" s="50">
        <f>SUM(H12:H13)</f>
        <v>1.5</v>
      </c>
      <c r="I14" s="50">
        <f>SUM(I12:I13)</f>
        <v>0</v>
      </c>
      <c r="J14" s="51"/>
      <c r="K14" s="52">
        <f>SUM(K12:K13)</f>
        <v>0</v>
      </c>
      <c r="L14" s="53">
        <f>L12</f>
        <v>2</v>
      </c>
      <c r="M14" s="54">
        <f>M12</f>
        <v>2</v>
      </c>
      <c r="N14" s="247"/>
      <c r="O14" s="126"/>
      <c r="P14" s="126"/>
      <c r="Q14" s="127"/>
      <c r="R14" s="36"/>
      <c r="S14" s="34"/>
      <c r="T14" s="35"/>
      <c r="U14" s="34"/>
      <c r="V14" s="34"/>
      <c r="W14" s="34"/>
    </row>
    <row r="15" spans="1:23" ht="23.25" customHeight="1" x14ac:dyDescent="0.25">
      <c r="A15" s="142" t="s">
        <v>12</v>
      </c>
      <c r="B15" s="144" t="s">
        <v>12</v>
      </c>
      <c r="C15" s="146" t="s">
        <v>57</v>
      </c>
      <c r="D15" s="148" t="s">
        <v>69</v>
      </c>
      <c r="E15" s="150" t="s">
        <v>63</v>
      </c>
      <c r="F15" s="152" t="s">
        <v>62</v>
      </c>
      <c r="G15" s="21" t="s">
        <v>59</v>
      </c>
      <c r="H15" s="13">
        <v>0</v>
      </c>
      <c r="I15" s="11">
        <v>0</v>
      </c>
      <c r="J15" s="12"/>
      <c r="K15" s="14">
        <v>0</v>
      </c>
      <c r="L15" s="15">
        <v>2</v>
      </c>
      <c r="M15" s="39">
        <v>2</v>
      </c>
      <c r="N15" s="56" t="s">
        <v>81</v>
      </c>
      <c r="O15" s="128">
        <v>0</v>
      </c>
      <c r="P15" s="128">
        <v>160</v>
      </c>
      <c r="Q15" s="129">
        <v>160</v>
      </c>
      <c r="R15" s="36"/>
      <c r="S15" s="34"/>
      <c r="T15" s="35"/>
      <c r="U15" s="34"/>
      <c r="V15" s="34"/>
      <c r="W15" s="34"/>
    </row>
    <row r="16" spans="1:23" ht="13.5" customHeight="1" thickBot="1" x14ac:dyDescent="0.3">
      <c r="A16" s="143"/>
      <c r="B16" s="145"/>
      <c r="C16" s="147"/>
      <c r="D16" s="149"/>
      <c r="E16" s="151"/>
      <c r="F16" s="151"/>
      <c r="G16" s="48" t="s">
        <v>13</v>
      </c>
      <c r="H16" s="50">
        <f>SUM(H15:H15)</f>
        <v>0</v>
      </c>
      <c r="I16" s="50">
        <f>SUM(I15:I15)</f>
        <v>0</v>
      </c>
      <c r="J16" s="51"/>
      <c r="K16" s="52">
        <f>SUM(K15:K15)</f>
        <v>0</v>
      </c>
      <c r="L16" s="53">
        <f>L15</f>
        <v>2</v>
      </c>
      <c r="M16" s="54">
        <f>M15</f>
        <v>2</v>
      </c>
      <c r="N16" s="68"/>
      <c r="O16" s="130"/>
      <c r="P16" s="130"/>
      <c r="Q16" s="131"/>
      <c r="R16" s="36"/>
      <c r="S16" s="34"/>
      <c r="T16" s="35"/>
      <c r="U16" s="34"/>
      <c r="V16" s="34"/>
      <c r="W16" s="34"/>
    </row>
    <row r="17" spans="1:23" ht="16.5" customHeight="1" x14ac:dyDescent="0.25">
      <c r="A17" s="142" t="s">
        <v>12</v>
      </c>
      <c r="B17" s="144" t="s">
        <v>12</v>
      </c>
      <c r="C17" s="146" t="s">
        <v>58</v>
      </c>
      <c r="D17" s="148" t="s">
        <v>85</v>
      </c>
      <c r="E17" s="150" t="s">
        <v>63</v>
      </c>
      <c r="F17" s="152" t="s">
        <v>64</v>
      </c>
      <c r="G17" s="21" t="s">
        <v>59</v>
      </c>
      <c r="H17" s="13">
        <v>0</v>
      </c>
      <c r="I17" s="11">
        <v>0</v>
      </c>
      <c r="J17" s="12"/>
      <c r="K17" s="14">
        <v>0</v>
      </c>
      <c r="L17" s="15">
        <v>1</v>
      </c>
      <c r="M17" s="39">
        <v>1</v>
      </c>
      <c r="N17" s="153" t="s">
        <v>93</v>
      </c>
      <c r="O17" s="40">
        <v>0</v>
      </c>
      <c r="P17" s="40">
        <v>1</v>
      </c>
      <c r="Q17" s="59">
        <v>1</v>
      </c>
      <c r="R17" s="36"/>
      <c r="S17" s="34"/>
      <c r="T17" s="35"/>
      <c r="U17" s="34"/>
      <c r="V17" s="34"/>
      <c r="W17" s="34"/>
    </row>
    <row r="18" spans="1:23" ht="5.4" customHeight="1" x14ac:dyDescent="0.25">
      <c r="A18" s="180"/>
      <c r="B18" s="181"/>
      <c r="C18" s="182"/>
      <c r="D18" s="245"/>
      <c r="E18" s="204"/>
      <c r="F18" s="244"/>
      <c r="G18" s="41"/>
      <c r="H18" s="42"/>
      <c r="I18" s="43"/>
      <c r="J18" s="44"/>
      <c r="K18" s="45"/>
      <c r="L18" s="46"/>
      <c r="M18" s="47"/>
      <c r="N18" s="263"/>
      <c r="O18" s="119"/>
      <c r="P18" s="119"/>
      <c r="Q18" s="132"/>
      <c r="R18" s="36"/>
      <c r="S18" s="34"/>
      <c r="T18" s="35"/>
      <c r="U18" s="34"/>
      <c r="V18" s="34"/>
      <c r="W18" s="34"/>
    </row>
    <row r="19" spans="1:23" ht="13.2" customHeight="1" thickBot="1" x14ac:dyDescent="0.3">
      <c r="A19" s="143"/>
      <c r="B19" s="145"/>
      <c r="C19" s="147"/>
      <c r="D19" s="149"/>
      <c r="E19" s="151"/>
      <c r="F19" s="151"/>
      <c r="G19" s="48" t="s">
        <v>13</v>
      </c>
      <c r="H19" s="49">
        <f>H17</f>
        <v>0</v>
      </c>
      <c r="I19" s="50">
        <f>SUM(I17:I18)</f>
        <v>0</v>
      </c>
      <c r="J19" s="51"/>
      <c r="K19" s="52">
        <f>SUM(K17:K18)</f>
        <v>0</v>
      </c>
      <c r="L19" s="53">
        <f>L17</f>
        <v>1</v>
      </c>
      <c r="M19" s="54">
        <f>M17</f>
        <v>1</v>
      </c>
      <c r="N19" s="154"/>
      <c r="O19" s="55"/>
      <c r="P19" s="55"/>
      <c r="Q19" s="62"/>
      <c r="R19" s="36"/>
      <c r="S19" s="34"/>
      <c r="T19" s="35"/>
      <c r="U19" s="34"/>
      <c r="V19" s="34"/>
      <c r="W19" s="34"/>
    </row>
    <row r="20" spans="1:23" ht="13.2" customHeight="1" x14ac:dyDescent="0.25">
      <c r="A20" s="29" t="s">
        <v>12</v>
      </c>
      <c r="B20" s="57" t="s">
        <v>12</v>
      </c>
      <c r="C20" s="58" t="s">
        <v>60</v>
      </c>
      <c r="D20" s="148" t="s">
        <v>94</v>
      </c>
      <c r="E20" s="150" t="s">
        <v>63</v>
      </c>
      <c r="F20" s="152" t="s">
        <v>62</v>
      </c>
      <c r="G20" s="21" t="s">
        <v>59</v>
      </c>
      <c r="H20" s="13">
        <v>0.5</v>
      </c>
      <c r="I20" s="11"/>
      <c r="J20" s="12"/>
      <c r="K20" s="14"/>
      <c r="L20" s="15">
        <v>1</v>
      </c>
      <c r="M20" s="39">
        <v>1</v>
      </c>
      <c r="N20" s="153" t="s">
        <v>86</v>
      </c>
      <c r="O20" s="40">
        <v>1</v>
      </c>
      <c r="P20" s="40" t="s">
        <v>70</v>
      </c>
      <c r="Q20" s="59">
        <v>1</v>
      </c>
      <c r="R20" s="36"/>
      <c r="S20" s="34"/>
      <c r="T20" s="35"/>
      <c r="U20" s="34"/>
      <c r="V20" s="34"/>
      <c r="W20" s="34"/>
    </row>
    <row r="21" spans="1:23" ht="13.2" customHeight="1" thickBot="1" x14ac:dyDescent="0.3">
      <c r="A21" s="33"/>
      <c r="B21" s="60"/>
      <c r="C21" s="61"/>
      <c r="D21" s="149"/>
      <c r="E21" s="151"/>
      <c r="F21" s="151"/>
      <c r="G21" s="48" t="s">
        <v>13</v>
      </c>
      <c r="H21" s="50">
        <f>SUM(H20:H20)</f>
        <v>0.5</v>
      </c>
      <c r="I21" s="50">
        <f>SUM(I20:I20)</f>
        <v>0</v>
      </c>
      <c r="J21" s="51"/>
      <c r="K21" s="52">
        <f>SUM(K20:K20)</f>
        <v>0</v>
      </c>
      <c r="L21" s="53">
        <f>L20</f>
        <v>1</v>
      </c>
      <c r="M21" s="54">
        <f>M20</f>
        <v>1</v>
      </c>
      <c r="N21" s="154"/>
      <c r="O21" s="55"/>
      <c r="P21" s="55"/>
      <c r="Q21" s="62"/>
      <c r="R21" s="36"/>
      <c r="S21" s="34"/>
      <c r="T21" s="35"/>
      <c r="U21" s="34"/>
      <c r="V21" s="34"/>
      <c r="W21" s="34"/>
    </row>
    <row r="22" spans="1:23" ht="13.5" customHeight="1" x14ac:dyDescent="0.25">
      <c r="A22" s="142" t="s">
        <v>12</v>
      </c>
      <c r="B22" s="144" t="s">
        <v>12</v>
      </c>
      <c r="C22" s="146" t="s">
        <v>87</v>
      </c>
      <c r="D22" s="148" t="s">
        <v>72</v>
      </c>
      <c r="E22" s="150" t="s">
        <v>63</v>
      </c>
      <c r="F22" s="152" t="s">
        <v>62</v>
      </c>
      <c r="G22" s="21" t="s">
        <v>59</v>
      </c>
      <c r="H22" s="13">
        <v>4</v>
      </c>
      <c r="I22" s="11"/>
      <c r="J22" s="12"/>
      <c r="K22" s="14"/>
      <c r="L22" s="15">
        <v>5.5</v>
      </c>
      <c r="M22" s="39">
        <v>5.5</v>
      </c>
      <c r="N22" s="248" t="s">
        <v>73</v>
      </c>
      <c r="O22" s="133">
        <v>25</v>
      </c>
      <c r="P22" s="134" t="s">
        <v>91</v>
      </c>
      <c r="Q22" s="118">
        <v>25</v>
      </c>
      <c r="R22" s="36"/>
      <c r="S22" s="34"/>
      <c r="T22" s="35"/>
      <c r="U22" s="34"/>
      <c r="V22" s="34"/>
      <c r="W22" s="34"/>
    </row>
    <row r="23" spans="1:23" ht="10.8" customHeight="1" x14ac:dyDescent="0.25">
      <c r="A23" s="180"/>
      <c r="B23" s="181"/>
      <c r="C23" s="182"/>
      <c r="D23" s="245"/>
      <c r="E23" s="204"/>
      <c r="F23" s="244"/>
      <c r="G23" s="41"/>
      <c r="H23" s="42"/>
      <c r="I23" s="43"/>
      <c r="J23" s="44"/>
      <c r="K23" s="45"/>
      <c r="L23" s="46"/>
      <c r="M23" s="47"/>
      <c r="N23" s="249"/>
      <c r="O23" s="119"/>
      <c r="P23" s="119"/>
      <c r="Q23" s="120"/>
      <c r="R23" s="36"/>
      <c r="S23" s="34"/>
      <c r="T23" s="35"/>
      <c r="U23" s="34"/>
      <c r="V23" s="34"/>
      <c r="W23" s="34"/>
    </row>
    <row r="24" spans="1:23" ht="15.6" customHeight="1" thickBot="1" x14ac:dyDescent="0.3">
      <c r="A24" s="143"/>
      <c r="B24" s="145"/>
      <c r="C24" s="147"/>
      <c r="D24" s="149"/>
      <c r="E24" s="151"/>
      <c r="F24" s="151"/>
      <c r="G24" s="48" t="s">
        <v>13</v>
      </c>
      <c r="H24" s="50">
        <f>SUM(H22:H23)</f>
        <v>4</v>
      </c>
      <c r="I24" s="50">
        <f>SUM(I22:I23)</f>
        <v>0</v>
      </c>
      <c r="J24" s="51"/>
      <c r="K24" s="52">
        <f>SUM(K22:K23)</f>
        <v>0</v>
      </c>
      <c r="L24" s="53">
        <f>L22</f>
        <v>5.5</v>
      </c>
      <c r="M24" s="54">
        <f>M22</f>
        <v>5.5</v>
      </c>
      <c r="N24" s="250"/>
      <c r="O24" s="55"/>
      <c r="P24" s="55"/>
      <c r="Q24" s="121"/>
      <c r="R24" s="36"/>
      <c r="S24" s="34"/>
      <c r="T24" s="35"/>
      <c r="U24" s="34"/>
      <c r="V24" s="34"/>
      <c r="W24" s="34"/>
    </row>
    <row r="25" spans="1:23" ht="18.75" customHeight="1" x14ac:dyDescent="0.25">
      <c r="A25" s="142" t="s">
        <v>12</v>
      </c>
      <c r="B25" s="144" t="s">
        <v>12</v>
      </c>
      <c r="C25" s="146" t="s">
        <v>88</v>
      </c>
      <c r="D25" s="272" t="s">
        <v>126</v>
      </c>
      <c r="E25" s="150" t="s">
        <v>63</v>
      </c>
      <c r="F25" s="152" t="s">
        <v>62</v>
      </c>
      <c r="G25" s="21" t="s">
        <v>59</v>
      </c>
      <c r="H25" s="13">
        <v>243</v>
      </c>
      <c r="I25" s="11">
        <v>0</v>
      </c>
      <c r="J25" s="12"/>
      <c r="K25" s="14">
        <v>0</v>
      </c>
      <c r="L25" s="15">
        <v>297</v>
      </c>
      <c r="M25" s="39">
        <v>60</v>
      </c>
      <c r="N25" s="274"/>
      <c r="O25" s="40"/>
      <c r="P25" s="40"/>
      <c r="Q25" s="59"/>
      <c r="R25" s="36"/>
      <c r="S25" s="34"/>
      <c r="T25" s="35"/>
      <c r="U25" s="34"/>
      <c r="V25" s="34"/>
      <c r="W25" s="34"/>
    </row>
    <row r="26" spans="1:23" ht="38.4" customHeight="1" thickBot="1" x14ac:dyDescent="0.3">
      <c r="A26" s="143"/>
      <c r="B26" s="145"/>
      <c r="C26" s="147"/>
      <c r="D26" s="273"/>
      <c r="E26" s="151"/>
      <c r="F26" s="151"/>
      <c r="G26" s="48" t="s">
        <v>13</v>
      </c>
      <c r="H26" s="50">
        <f>SUM(H25:H25)</f>
        <v>243</v>
      </c>
      <c r="I26" s="50">
        <f>SUM(I25:I25)</f>
        <v>0</v>
      </c>
      <c r="J26" s="51"/>
      <c r="K26" s="52">
        <f>SUM(K25:K25)</f>
        <v>0</v>
      </c>
      <c r="L26" s="52">
        <f>SUM(L25:L25)</f>
        <v>297</v>
      </c>
      <c r="M26" s="52">
        <f>SUM(M25:M25)</f>
        <v>60</v>
      </c>
      <c r="N26" s="275"/>
      <c r="O26" s="55"/>
      <c r="P26" s="55"/>
      <c r="Q26" s="62"/>
      <c r="R26" s="36"/>
      <c r="S26" s="34"/>
      <c r="T26" s="35"/>
      <c r="U26" s="34"/>
      <c r="V26" s="34"/>
      <c r="W26" s="34"/>
    </row>
    <row r="27" spans="1:23" ht="18" customHeight="1" x14ac:dyDescent="0.25">
      <c r="A27" s="142" t="s">
        <v>12</v>
      </c>
      <c r="B27" s="144" t="s">
        <v>12</v>
      </c>
      <c r="C27" s="146" t="s">
        <v>115</v>
      </c>
      <c r="D27" s="148" t="s">
        <v>84</v>
      </c>
      <c r="E27" s="150" t="s">
        <v>63</v>
      </c>
      <c r="F27" s="152" t="s">
        <v>62</v>
      </c>
      <c r="G27" s="21" t="s">
        <v>59</v>
      </c>
      <c r="H27" s="13">
        <v>0</v>
      </c>
      <c r="I27" s="11">
        <v>0</v>
      </c>
      <c r="J27" s="12"/>
      <c r="K27" s="14">
        <v>0</v>
      </c>
      <c r="L27" s="15">
        <v>2</v>
      </c>
      <c r="M27" s="39">
        <v>2</v>
      </c>
      <c r="N27" s="153" t="s">
        <v>82</v>
      </c>
      <c r="O27" s="40">
        <v>0</v>
      </c>
      <c r="P27" s="40">
        <v>2</v>
      </c>
      <c r="Q27" s="59">
        <v>2</v>
      </c>
      <c r="R27" s="36"/>
      <c r="S27" s="34"/>
      <c r="T27" s="35"/>
      <c r="U27" s="34"/>
      <c r="V27" s="34"/>
      <c r="W27" s="34"/>
    </row>
    <row r="28" spans="1:23" ht="18" customHeight="1" thickBot="1" x14ac:dyDescent="0.3">
      <c r="A28" s="143"/>
      <c r="B28" s="145"/>
      <c r="C28" s="147"/>
      <c r="D28" s="149"/>
      <c r="E28" s="151"/>
      <c r="F28" s="151"/>
      <c r="G28" s="48" t="s">
        <v>13</v>
      </c>
      <c r="H28" s="50">
        <f>H27*1</f>
        <v>0</v>
      </c>
      <c r="I28" s="50">
        <f t="shared" ref="I28:M28" si="0">I27*1</f>
        <v>0</v>
      </c>
      <c r="J28" s="50"/>
      <c r="K28" s="50">
        <f t="shared" si="0"/>
        <v>0</v>
      </c>
      <c r="L28" s="50">
        <f t="shared" si="0"/>
        <v>2</v>
      </c>
      <c r="M28" s="50">
        <f t="shared" si="0"/>
        <v>2</v>
      </c>
      <c r="N28" s="154"/>
      <c r="O28" s="106"/>
      <c r="P28" s="106"/>
      <c r="Q28" s="107"/>
      <c r="R28" s="36"/>
      <c r="S28" s="34"/>
      <c r="T28" s="35"/>
      <c r="U28" s="34"/>
      <c r="V28" s="34"/>
      <c r="W28" s="34"/>
    </row>
    <row r="29" spans="1:23" ht="16.5" customHeight="1" thickBot="1" x14ac:dyDescent="0.3">
      <c r="A29" s="10" t="s">
        <v>12</v>
      </c>
      <c r="B29" s="91"/>
      <c r="C29" s="268" t="s">
        <v>15</v>
      </c>
      <c r="D29" s="269"/>
      <c r="E29" s="269"/>
      <c r="F29" s="269"/>
      <c r="G29" s="270"/>
      <c r="H29" s="64">
        <f>H24+H21+H19+H16+H14+H11+H26+H28</f>
        <v>249</v>
      </c>
      <c r="I29" s="64">
        <f t="shared" ref="I29:M29" si="1">I24+I21+I19+I16+I14+I11+I26+I28</f>
        <v>0</v>
      </c>
      <c r="J29" s="64">
        <f t="shared" si="1"/>
        <v>0</v>
      </c>
      <c r="K29" s="64">
        <f t="shared" si="1"/>
        <v>0</v>
      </c>
      <c r="L29" s="64">
        <f t="shared" si="1"/>
        <v>310.5</v>
      </c>
      <c r="M29" s="64">
        <f t="shared" si="1"/>
        <v>73.5</v>
      </c>
      <c r="N29" s="65"/>
      <c r="O29" s="66"/>
      <c r="P29" s="66"/>
      <c r="Q29" s="67"/>
      <c r="R29" s="34"/>
      <c r="S29" s="34"/>
      <c r="T29" s="34"/>
      <c r="U29" s="34"/>
      <c r="V29" s="34"/>
      <c r="W29" s="34"/>
    </row>
    <row r="30" spans="1:23" ht="12" customHeight="1" thickBot="1" x14ac:dyDescent="0.3">
      <c r="A30" s="9" t="s">
        <v>14</v>
      </c>
      <c r="B30" s="172" t="s">
        <v>92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3"/>
      <c r="R30" s="34"/>
      <c r="S30" s="34"/>
      <c r="T30" s="34"/>
      <c r="U30" s="34"/>
      <c r="V30" s="34"/>
      <c r="W30" s="34"/>
    </row>
    <row r="31" spans="1:23" ht="15.75" customHeight="1" thickBot="1" x14ac:dyDescent="0.3">
      <c r="A31" s="10" t="s">
        <v>14</v>
      </c>
      <c r="B31" s="63" t="s">
        <v>12</v>
      </c>
      <c r="C31" s="256" t="s">
        <v>98</v>
      </c>
      <c r="D31" s="257"/>
      <c r="E31" s="271"/>
      <c r="F31" s="271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8"/>
      <c r="R31" s="34"/>
      <c r="S31" s="34"/>
      <c r="T31" s="34"/>
      <c r="U31" s="34"/>
      <c r="V31" s="34"/>
      <c r="W31" s="34"/>
    </row>
    <row r="32" spans="1:23" ht="14.25" customHeight="1" x14ac:dyDescent="0.25">
      <c r="A32" s="142" t="s">
        <v>14</v>
      </c>
      <c r="B32" s="144" t="s">
        <v>12</v>
      </c>
      <c r="C32" s="146" t="s">
        <v>12</v>
      </c>
      <c r="D32" s="148" t="s">
        <v>95</v>
      </c>
      <c r="E32" s="150" t="s">
        <v>63</v>
      </c>
      <c r="F32" s="152" t="s">
        <v>120</v>
      </c>
      <c r="G32" s="21"/>
      <c r="H32" s="13"/>
      <c r="I32" s="11"/>
      <c r="J32" s="12"/>
      <c r="K32" s="13"/>
      <c r="L32" s="15"/>
      <c r="M32" s="39"/>
      <c r="N32" s="153" t="s">
        <v>119</v>
      </c>
      <c r="O32" s="133" t="s">
        <v>65</v>
      </c>
      <c r="P32" s="134" t="s">
        <v>65</v>
      </c>
      <c r="Q32" s="135" t="s">
        <v>65</v>
      </c>
      <c r="R32" s="34"/>
      <c r="S32" s="34"/>
      <c r="T32" s="35"/>
      <c r="U32" s="34"/>
      <c r="V32" s="34"/>
      <c r="W32" s="34"/>
    </row>
    <row r="33" spans="1:39" ht="17.25" customHeight="1" x14ac:dyDescent="0.25">
      <c r="A33" s="180"/>
      <c r="B33" s="181"/>
      <c r="C33" s="182"/>
      <c r="D33" s="245"/>
      <c r="E33" s="262"/>
      <c r="F33" s="224"/>
      <c r="G33" s="41" t="s">
        <v>59</v>
      </c>
      <c r="H33" s="94">
        <v>1</v>
      </c>
      <c r="I33" s="136"/>
      <c r="J33" s="137"/>
      <c r="K33" s="47"/>
      <c r="L33" s="138">
        <v>1</v>
      </c>
      <c r="M33" s="47">
        <v>1</v>
      </c>
      <c r="N33" s="263"/>
      <c r="O33" s="139"/>
      <c r="P33" s="140"/>
      <c r="Q33" s="120"/>
      <c r="R33" s="34"/>
      <c r="S33" s="34"/>
      <c r="T33" s="35"/>
      <c r="U33" s="34"/>
      <c r="V33" s="34"/>
      <c r="W33" s="34"/>
    </row>
    <row r="34" spans="1:39" ht="17.25" customHeight="1" thickBot="1" x14ac:dyDescent="0.3">
      <c r="A34" s="143"/>
      <c r="B34" s="145"/>
      <c r="C34" s="147"/>
      <c r="D34" s="149"/>
      <c r="E34" s="151"/>
      <c r="F34" s="151"/>
      <c r="G34" s="48" t="s">
        <v>13</v>
      </c>
      <c r="H34" s="141">
        <f>H33*1</f>
        <v>1</v>
      </c>
      <c r="I34" s="141">
        <f t="shared" ref="I34:M34" si="2">I33*1</f>
        <v>0</v>
      </c>
      <c r="J34" s="141">
        <f t="shared" si="2"/>
        <v>0</v>
      </c>
      <c r="K34" s="141">
        <f t="shared" si="2"/>
        <v>0</v>
      </c>
      <c r="L34" s="141">
        <f t="shared" si="2"/>
        <v>1</v>
      </c>
      <c r="M34" s="141">
        <f t="shared" si="2"/>
        <v>1</v>
      </c>
      <c r="N34" s="154"/>
      <c r="O34" s="55"/>
      <c r="P34" s="55"/>
      <c r="Q34" s="121"/>
      <c r="R34" s="34"/>
      <c r="S34" s="34"/>
      <c r="T34" s="35"/>
      <c r="U34" s="34"/>
      <c r="V34" s="34"/>
      <c r="W34" s="34"/>
    </row>
    <row r="35" spans="1:39" ht="30.75" customHeight="1" x14ac:dyDescent="0.25">
      <c r="A35" s="142" t="s">
        <v>14</v>
      </c>
      <c r="B35" s="144" t="s">
        <v>12</v>
      </c>
      <c r="C35" s="146" t="s">
        <v>87</v>
      </c>
      <c r="D35" s="148" t="s">
        <v>102</v>
      </c>
      <c r="E35" s="150" t="s">
        <v>63</v>
      </c>
      <c r="F35" s="260" t="s">
        <v>62</v>
      </c>
      <c r="G35" s="70" t="s">
        <v>104</v>
      </c>
      <c r="H35" s="71">
        <v>0</v>
      </c>
      <c r="I35" s="72"/>
      <c r="J35" s="73"/>
      <c r="K35" s="74"/>
      <c r="L35" s="75"/>
      <c r="M35" s="76"/>
      <c r="N35" s="77" t="s">
        <v>100</v>
      </c>
      <c r="O35" s="78"/>
      <c r="P35" s="78"/>
      <c r="Q35" s="79" t="s">
        <v>65</v>
      </c>
      <c r="R35" s="34"/>
      <c r="S35" s="34"/>
      <c r="T35" s="35"/>
      <c r="U35" s="34"/>
      <c r="V35" s="34"/>
      <c r="W35" s="34"/>
    </row>
    <row r="36" spans="1:39" ht="33" customHeight="1" thickBot="1" x14ac:dyDescent="0.3">
      <c r="A36" s="143"/>
      <c r="B36" s="145"/>
      <c r="C36" s="147"/>
      <c r="D36" s="149"/>
      <c r="E36" s="259"/>
      <c r="F36" s="261"/>
      <c r="G36" s="80" t="s">
        <v>13</v>
      </c>
      <c r="H36" s="81">
        <f>SUM(H35:H35)</f>
        <v>0</v>
      </c>
      <c r="I36" s="81">
        <f>SUM(I35:I35)</f>
        <v>0</v>
      </c>
      <c r="J36" s="82"/>
      <c r="K36" s="83">
        <f>SUM(K35:K35)</f>
        <v>0</v>
      </c>
      <c r="L36" s="84">
        <f>L35</f>
        <v>0</v>
      </c>
      <c r="M36" s="85">
        <f>M35</f>
        <v>0</v>
      </c>
      <c r="N36" s="92" t="s">
        <v>101</v>
      </c>
      <c r="O36" s="86"/>
      <c r="P36" s="86"/>
      <c r="Q36" s="87" t="s">
        <v>65</v>
      </c>
      <c r="R36" s="34"/>
      <c r="S36" s="34"/>
      <c r="T36" s="35"/>
      <c r="U36" s="34"/>
      <c r="V36" s="34"/>
      <c r="W36" s="34"/>
    </row>
    <row r="37" spans="1:39" ht="14.25" customHeight="1" thickBot="1" x14ac:dyDescent="0.3">
      <c r="A37" s="10" t="s">
        <v>14</v>
      </c>
      <c r="B37" s="37"/>
      <c r="C37" s="268" t="s">
        <v>15</v>
      </c>
      <c r="D37" s="269"/>
      <c r="E37" s="269"/>
      <c r="F37" s="269"/>
      <c r="G37" s="270"/>
      <c r="H37" s="64">
        <f>H34+H36</f>
        <v>1</v>
      </c>
      <c r="I37" s="64">
        <f t="shared" ref="I37:M37" si="3">I34+I36</f>
        <v>0</v>
      </c>
      <c r="J37" s="64">
        <f t="shared" si="3"/>
        <v>0</v>
      </c>
      <c r="K37" s="64">
        <f t="shared" si="3"/>
        <v>0</v>
      </c>
      <c r="L37" s="64">
        <f t="shared" si="3"/>
        <v>1</v>
      </c>
      <c r="M37" s="64">
        <f t="shared" si="3"/>
        <v>1</v>
      </c>
      <c r="N37" s="65"/>
      <c r="O37" s="66"/>
      <c r="P37" s="66"/>
      <c r="Q37" s="88"/>
      <c r="R37" s="34"/>
      <c r="S37" s="34"/>
      <c r="T37" s="35"/>
      <c r="U37" s="34"/>
      <c r="V37" s="34"/>
      <c r="W37" s="34"/>
    </row>
    <row r="38" spans="1:39" ht="15.75" customHeight="1" thickBot="1" x14ac:dyDescent="0.3">
      <c r="A38" s="9" t="s">
        <v>57</v>
      </c>
      <c r="B38" s="172" t="s">
        <v>74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3"/>
      <c r="R38" s="34"/>
      <c r="S38" s="34"/>
      <c r="T38" s="35"/>
      <c r="U38" s="34"/>
      <c r="V38" s="34"/>
      <c r="W38" s="34"/>
    </row>
    <row r="39" spans="1:39" ht="16.5" customHeight="1" thickBot="1" x14ac:dyDescent="0.3">
      <c r="A39" s="10" t="s">
        <v>57</v>
      </c>
      <c r="B39" s="63" t="s">
        <v>12</v>
      </c>
      <c r="C39" s="256" t="s">
        <v>75</v>
      </c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8"/>
      <c r="R39" s="34"/>
      <c r="S39" s="34"/>
      <c r="T39" s="35"/>
      <c r="U39" s="34"/>
      <c r="V39" s="34"/>
      <c r="W39" s="34"/>
    </row>
    <row r="40" spans="1:39" ht="24" customHeight="1" x14ac:dyDescent="0.25">
      <c r="A40" s="254" t="s">
        <v>57</v>
      </c>
      <c r="B40" s="292" t="s">
        <v>12</v>
      </c>
      <c r="C40" s="276" t="s">
        <v>12</v>
      </c>
      <c r="D40" s="264" t="s">
        <v>76</v>
      </c>
      <c r="E40" s="279" t="s">
        <v>63</v>
      </c>
      <c r="F40" s="281" t="s">
        <v>121</v>
      </c>
      <c r="G40" s="21" t="s">
        <v>83</v>
      </c>
      <c r="H40" s="13">
        <v>146</v>
      </c>
      <c r="I40" s="11"/>
      <c r="J40" s="12"/>
      <c r="K40" s="14"/>
      <c r="L40" s="15">
        <v>250</v>
      </c>
      <c r="M40" s="93">
        <v>200</v>
      </c>
      <c r="N40" s="96" t="s">
        <v>77</v>
      </c>
      <c r="O40" s="108">
        <v>79</v>
      </c>
      <c r="P40" s="109">
        <v>100</v>
      </c>
      <c r="Q40" s="110">
        <v>100</v>
      </c>
      <c r="R40" s="34"/>
      <c r="S40" s="34"/>
      <c r="T40" s="35"/>
      <c r="U40" s="34"/>
      <c r="V40" s="34"/>
      <c r="W40" s="34"/>
    </row>
    <row r="41" spans="1:39" ht="36.75" customHeight="1" thickBot="1" x14ac:dyDescent="0.3">
      <c r="A41" s="255"/>
      <c r="B41" s="293"/>
      <c r="C41" s="277"/>
      <c r="D41" s="245"/>
      <c r="E41" s="224"/>
      <c r="F41" s="224"/>
      <c r="G41" s="41"/>
      <c r="H41" s="42"/>
      <c r="I41" s="43"/>
      <c r="J41" s="44"/>
      <c r="K41" s="45"/>
      <c r="L41" s="46"/>
      <c r="M41" s="94"/>
      <c r="N41" s="97" t="s">
        <v>78</v>
      </c>
      <c r="O41" s="111">
        <v>106</v>
      </c>
      <c r="P41" s="112">
        <v>150</v>
      </c>
      <c r="Q41" s="113">
        <v>120</v>
      </c>
      <c r="R41" s="34"/>
      <c r="S41" s="34"/>
      <c r="T41" s="35"/>
      <c r="U41" s="34"/>
      <c r="V41" s="34"/>
      <c r="W41" s="34"/>
    </row>
    <row r="42" spans="1:39" ht="24" customHeight="1" x14ac:dyDescent="0.25">
      <c r="A42" s="255"/>
      <c r="B42" s="293"/>
      <c r="C42" s="277"/>
      <c r="D42" s="245"/>
      <c r="E42" s="224"/>
      <c r="F42" s="224"/>
      <c r="G42" s="266" t="s">
        <v>13</v>
      </c>
      <c r="H42" s="238">
        <f t="shared" ref="H42:M42" si="4">H40</f>
        <v>146</v>
      </c>
      <c r="I42" s="238">
        <f t="shared" si="4"/>
        <v>0</v>
      </c>
      <c r="J42" s="238">
        <f t="shared" si="4"/>
        <v>0</v>
      </c>
      <c r="K42" s="238">
        <f t="shared" si="4"/>
        <v>0</v>
      </c>
      <c r="L42" s="238">
        <f t="shared" si="4"/>
        <v>250</v>
      </c>
      <c r="M42" s="238">
        <f t="shared" si="4"/>
        <v>200</v>
      </c>
      <c r="N42" s="98" t="s">
        <v>79</v>
      </c>
      <c r="O42" s="114">
        <v>152</v>
      </c>
      <c r="P42" s="109">
        <v>190</v>
      </c>
      <c r="Q42" s="110">
        <v>190</v>
      </c>
      <c r="R42" s="34"/>
      <c r="S42" s="34"/>
      <c r="T42" s="35"/>
      <c r="U42" s="34"/>
      <c r="V42" s="34"/>
      <c r="W42" s="34"/>
    </row>
    <row r="43" spans="1:39" ht="37.5" customHeight="1" thickBot="1" x14ac:dyDescent="0.3">
      <c r="A43" s="239"/>
      <c r="B43" s="294"/>
      <c r="C43" s="278"/>
      <c r="D43" s="265"/>
      <c r="E43" s="280"/>
      <c r="F43" s="280"/>
      <c r="G43" s="267"/>
      <c r="H43" s="239"/>
      <c r="I43" s="239"/>
      <c r="J43" s="239"/>
      <c r="K43" s="239"/>
      <c r="L43" s="239"/>
      <c r="M43" s="239"/>
      <c r="N43" s="99" t="s">
        <v>80</v>
      </c>
      <c r="O43" s="115">
        <v>8</v>
      </c>
      <c r="P43" s="116">
        <v>60</v>
      </c>
      <c r="Q43" s="117">
        <v>50</v>
      </c>
      <c r="R43" s="34"/>
      <c r="S43" s="34"/>
      <c r="T43" s="35"/>
      <c r="U43" s="34"/>
      <c r="V43" s="34"/>
      <c r="W43" s="34"/>
    </row>
    <row r="44" spans="1:39" ht="14.25" customHeight="1" thickBot="1" x14ac:dyDescent="0.3">
      <c r="A44" s="16" t="s">
        <v>58</v>
      </c>
      <c r="B44" s="91" t="s">
        <v>12</v>
      </c>
      <c r="C44" s="268" t="s">
        <v>15</v>
      </c>
      <c r="D44" s="269"/>
      <c r="E44" s="269"/>
      <c r="F44" s="269"/>
      <c r="G44" s="270"/>
      <c r="H44" s="95">
        <f>H42</f>
        <v>146</v>
      </c>
      <c r="I44" s="95">
        <f>I42*1</f>
        <v>0</v>
      </c>
      <c r="J44" s="95">
        <f>J42*1</f>
        <v>0</v>
      </c>
      <c r="K44" s="95">
        <f>K42*1</f>
        <v>0</v>
      </c>
      <c r="L44" s="95">
        <f>L42*1</f>
        <v>250</v>
      </c>
      <c r="M44" s="95">
        <f>M42*1</f>
        <v>200</v>
      </c>
      <c r="N44" s="100"/>
      <c r="O44" s="103"/>
      <c r="P44" s="103"/>
      <c r="Q44" s="104"/>
      <c r="R44" s="34"/>
      <c r="S44" s="34"/>
      <c r="T44" s="34"/>
      <c r="U44" s="34"/>
      <c r="V44" s="34"/>
      <c r="W44" s="34"/>
    </row>
    <row r="45" spans="1:39" ht="14.25" customHeight="1" thickBot="1" x14ac:dyDescent="0.3">
      <c r="A45" s="17" t="s">
        <v>12</v>
      </c>
      <c r="B45" s="284" t="s">
        <v>16</v>
      </c>
      <c r="C45" s="285"/>
      <c r="D45" s="285"/>
      <c r="E45" s="285"/>
      <c r="F45" s="285"/>
      <c r="G45" s="285"/>
      <c r="H45" s="105">
        <f t="shared" ref="H45:M45" si="5">H44+H37+H29</f>
        <v>396</v>
      </c>
      <c r="I45" s="105">
        <f t="shared" si="5"/>
        <v>0</v>
      </c>
      <c r="J45" s="105">
        <f t="shared" si="5"/>
        <v>0</v>
      </c>
      <c r="K45" s="105">
        <f t="shared" si="5"/>
        <v>0</v>
      </c>
      <c r="L45" s="105">
        <f t="shared" si="5"/>
        <v>561.5</v>
      </c>
      <c r="M45" s="105">
        <f t="shared" si="5"/>
        <v>274.5</v>
      </c>
      <c r="N45" s="251"/>
      <c r="O45" s="252"/>
      <c r="P45" s="252"/>
      <c r="Q45" s="253"/>
      <c r="R45" s="34"/>
      <c r="S45" s="34"/>
      <c r="T45" s="34"/>
      <c r="U45" s="34"/>
      <c r="V45" s="34"/>
      <c r="W45" s="34"/>
    </row>
    <row r="46" spans="1:39" s="19" customFormat="1" ht="14.25" customHeight="1" x14ac:dyDescent="0.25">
      <c r="A46" s="20"/>
      <c r="B46" s="101"/>
      <c r="C46" s="101"/>
      <c r="D46" s="101"/>
      <c r="E46" s="101"/>
      <c r="N46" s="102"/>
      <c r="O46" s="102"/>
      <c r="P46" s="102"/>
      <c r="Q46" s="102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</row>
    <row r="47" spans="1:39" s="19" customFormat="1" ht="14.25" customHeight="1" x14ac:dyDescent="0.25">
      <c r="A47" s="20"/>
      <c r="B47" s="101"/>
      <c r="C47" s="101"/>
      <c r="D47" s="101"/>
      <c r="E47" s="101"/>
      <c r="N47" s="102"/>
      <c r="O47" s="102"/>
      <c r="P47" s="102"/>
      <c r="Q47" s="102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</row>
    <row r="48" spans="1:39" s="19" customFormat="1" ht="14.25" customHeight="1" thickBot="1" x14ac:dyDescent="0.3">
      <c r="A48" s="20"/>
      <c r="B48" s="101"/>
      <c r="C48" s="101"/>
      <c r="D48" s="101"/>
      <c r="E48" s="101"/>
      <c r="F48" s="282" t="s">
        <v>17</v>
      </c>
      <c r="G48" s="283"/>
      <c r="H48" s="283"/>
      <c r="I48" s="283"/>
      <c r="J48" s="283"/>
      <c r="K48" s="283"/>
      <c r="L48" s="283"/>
      <c r="M48" s="283"/>
      <c r="N48" s="102"/>
      <c r="O48" s="102"/>
      <c r="P48" s="102"/>
      <c r="Q48" s="102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</row>
    <row r="49" spans="3:13" ht="35.25" customHeight="1" thickBot="1" x14ac:dyDescent="0.3">
      <c r="C49" s="295" t="s">
        <v>18</v>
      </c>
      <c r="D49" s="296"/>
      <c r="E49" s="296"/>
      <c r="F49" s="296"/>
      <c r="G49" s="297"/>
      <c r="H49" s="190" t="s">
        <v>123</v>
      </c>
      <c r="I49" s="191"/>
      <c r="J49" s="191"/>
      <c r="K49" s="192"/>
      <c r="L49" s="5"/>
      <c r="M49" s="5"/>
    </row>
    <row r="50" spans="3:13" ht="14.1" customHeight="1" thickBot="1" x14ac:dyDescent="0.3">
      <c r="C50" s="232" t="s">
        <v>19</v>
      </c>
      <c r="D50" s="233"/>
      <c r="E50" s="233"/>
      <c r="F50" s="233"/>
      <c r="G50" s="234"/>
      <c r="H50" s="235">
        <f>H51+H52+H53+H54+H55</f>
        <v>396</v>
      </c>
      <c r="I50" s="236"/>
      <c r="J50" s="236"/>
      <c r="K50" s="237"/>
      <c r="L50" s="5"/>
      <c r="M50" s="5"/>
    </row>
    <row r="51" spans="3:13" ht="14.1" customHeight="1" x14ac:dyDescent="0.25">
      <c r="C51" s="289" t="s">
        <v>105</v>
      </c>
      <c r="D51" s="290"/>
      <c r="E51" s="290"/>
      <c r="F51" s="290"/>
      <c r="G51" s="291"/>
      <c r="H51" s="240">
        <v>250</v>
      </c>
      <c r="I51" s="241"/>
      <c r="J51" s="241"/>
      <c r="K51" s="242"/>
      <c r="L51" s="5"/>
      <c r="M51" s="5"/>
    </row>
    <row r="52" spans="3:13" ht="23.25" customHeight="1" x14ac:dyDescent="0.25">
      <c r="C52" s="286" t="s">
        <v>106</v>
      </c>
      <c r="D52" s="287"/>
      <c r="E52" s="287"/>
      <c r="F52" s="287"/>
      <c r="G52" s="288"/>
      <c r="H52" s="231"/>
      <c r="I52" s="219"/>
      <c r="J52" s="219"/>
      <c r="K52" s="220"/>
      <c r="L52" s="5"/>
      <c r="M52" s="5"/>
    </row>
    <row r="53" spans="3:13" ht="14.1" customHeight="1" x14ac:dyDescent="0.25">
      <c r="C53" s="210" t="s">
        <v>107</v>
      </c>
      <c r="D53" s="211"/>
      <c r="E53" s="211"/>
      <c r="F53" s="211"/>
      <c r="G53" s="243"/>
      <c r="H53" s="231"/>
      <c r="I53" s="219"/>
      <c r="J53" s="219"/>
      <c r="K53" s="220"/>
      <c r="L53" s="5"/>
      <c r="M53" s="5"/>
    </row>
    <row r="54" spans="3:13" ht="14.1" customHeight="1" x14ac:dyDescent="0.25">
      <c r="C54" s="210" t="s">
        <v>108</v>
      </c>
      <c r="D54" s="211"/>
      <c r="E54" s="211"/>
      <c r="F54" s="211"/>
      <c r="G54" s="243"/>
      <c r="H54" s="231">
        <v>146</v>
      </c>
      <c r="I54" s="219"/>
      <c r="J54" s="219"/>
      <c r="K54" s="220"/>
      <c r="L54" s="5"/>
      <c r="M54" s="5"/>
    </row>
    <row r="55" spans="3:13" ht="12.75" customHeight="1" thickBot="1" x14ac:dyDescent="0.3">
      <c r="C55" s="286" t="s">
        <v>109</v>
      </c>
      <c r="D55" s="287"/>
      <c r="E55" s="287"/>
      <c r="F55" s="287"/>
      <c r="G55" s="288"/>
      <c r="H55" s="231">
        <v>0</v>
      </c>
      <c r="I55" s="219"/>
      <c r="J55" s="219"/>
      <c r="K55" s="220"/>
      <c r="L55" s="5"/>
      <c r="M55" s="5"/>
    </row>
    <row r="56" spans="3:13" ht="14.1" customHeight="1" thickBot="1" x14ac:dyDescent="0.3">
      <c r="C56" s="232" t="s">
        <v>20</v>
      </c>
      <c r="D56" s="233"/>
      <c r="E56" s="233"/>
      <c r="F56" s="233"/>
      <c r="G56" s="234"/>
      <c r="H56" s="235">
        <f>SUM(H57:K61)</f>
        <v>0</v>
      </c>
      <c r="I56" s="236"/>
      <c r="J56" s="236"/>
      <c r="K56" s="237"/>
      <c r="L56" s="5"/>
      <c r="M56" s="5"/>
    </row>
    <row r="57" spans="3:13" ht="14.1" customHeight="1" x14ac:dyDescent="0.25">
      <c r="C57" s="225" t="s">
        <v>110</v>
      </c>
      <c r="D57" s="226"/>
      <c r="E57" s="226"/>
      <c r="F57" s="226"/>
      <c r="G57" s="227"/>
      <c r="H57" s="228">
        <v>0</v>
      </c>
      <c r="I57" s="229"/>
      <c r="J57" s="229"/>
      <c r="K57" s="230"/>
      <c r="L57" s="5"/>
      <c r="M57" s="5"/>
    </row>
    <row r="58" spans="3:13" ht="14.1" customHeight="1" x14ac:dyDescent="0.25">
      <c r="C58" s="216" t="s">
        <v>111</v>
      </c>
      <c r="D58" s="217"/>
      <c r="E58" s="217"/>
      <c r="F58" s="217"/>
      <c r="G58" s="218"/>
      <c r="H58" s="219"/>
      <c r="I58" s="219"/>
      <c r="J58" s="219"/>
      <c r="K58" s="220"/>
      <c r="L58" s="5"/>
      <c r="M58" s="5"/>
    </row>
    <row r="59" spans="3:13" ht="14.1" customHeight="1" x14ac:dyDescent="0.25">
      <c r="C59" s="221" t="s">
        <v>112</v>
      </c>
      <c r="D59" s="222"/>
      <c r="E59" s="222"/>
      <c r="F59" s="222"/>
      <c r="G59" s="223"/>
      <c r="H59" s="219">
        <v>0</v>
      </c>
      <c r="I59" s="219"/>
      <c r="J59" s="219"/>
      <c r="K59" s="220"/>
      <c r="L59" s="5"/>
      <c r="M59" s="5"/>
    </row>
    <row r="60" spans="3:13" ht="14.1" customHeight="1" x14ac:dyDescent="0.25">
      <c r="C60" s="213" t="s">
        <v>113</v>
      </c>
      <c r="D60" s="214"/>
      <c r="E60" s="214"/>
      <c r="F60" s="214"/>
      <c r="G60" s="215"/>
      <c r="H60" s="219"/>
      <c r="I60" s="219"/>
      <c r="J60" s="219"/>
      <c r="K60" s="220"/>
      <c r="L60" s="5"/>
      <c r="M60" s="5"/>
    </row>
    <row r="61" spans="3:13" ht="14.1" customHeight="1" thickBot="1" x14ac:dyDescent="0.3">
      <c r="C61" s="210" t="s">
        <v>114</v>
      </c>
      <c r="D61" s="211"/>
      <c r="E61" s="211"/>
      <c r="F61" s="211"/>
      <c r="G61" s="212"/>
      <c r="H61" s="219"/>
      <c r="I61" s="219"/>
      <c r="J61" s="219"/>
      <c r="K61" s="220"/>
    </row>
    <row r="62" spans="3:13" ht="12" customHeight="1" thickBot="1" x14ac:dyDescent="0.3">
      <c r="C62" s="205" t="s">
        <v>21</v>
      </c>
      <c r="D62" s="206"/>
      <c r="E62" s="206"/>
      <c r="F62" s="206"/>
      <c r="G62" s="207"/>
      <c r="H62" s="208">
        <f>H56+H50</f>
        <v>396</v>
      </c>
      <c r="I62" s="208"/>
      <c r="J62" s="208"/>
      <c r="K62" s="209"/>
    </row>
  </sheetData>
  <mergeCells count="136">
    <mergeCell ref="H55:K55"/>
    <mergeCell ref="C54:G54"/>
    <mergeCell ref="C40:C43"/>
    <mergeCell ref="C44:G44"/>
    <mergeCell ref="E40:E43"/>
    <mergeCell ref="F40:F43"/>
    <mergeCell ref="F48:M48"/>
    <mergeCell ref="B45:G45"/>
    <mergeCell ref="C52:G52"/>
    <mergeCell ref="H52:K52"/>
    <mergeCell ref="C51:G51"/>
    <mergeCell ref="B40:B43"/>
    <mergeCell ref="M42:M43"/>
    <mergeCell ref="L42:L43"/>
    <mergeCell ref="C50:G50"/>
    <mergeCell ref="H50:K50"/>
    <mergeCell ref="C49:G49"/>
    <mergeCell ref="H49:K49"/>
    <mergeCell ref="H53:K53"/>
    <mergeCell ref="C55:G55"/>
    <mergeCell ref="N17:N19"/>
    <mergeCell ref="D40:D43"/>
    <mergeCell ref="J42:J43"/>
    <mergeCell ref="K42:K43"/>
    <mergeCell ref="G42:G43"/>
    <mergeCell ref="H42:H43"/>
    <mergeCell ref="B38:Q38"/>
    <mergeCell ref="C17:C19"/>
    <mergeCell ref="C29:G29"/>
    <mergeCell ref="C31:Q31"/>
    <mergeCell ref="N32:N34"/>
    <mergeCell ref="C22:C24"/>
    <mergeCell ref="D22:D24"/>
    <mergeCell ref="B25:B26"/>
    <mergeCell ref="C25:C26"/>
    <mergeCell ref="D25:D26"/>
    <mergeCell ref="E25:E26"/>
    <mergeCell ref="F25:F26"/>
    <mergeCell ref="N25:N26"/>
    <mergeCell ref="C37:G37"/>
    <mergeCell ref="F22:F24"/>
    <mergeCell ref="N22:N24"/>
    <mergeCell ref="E17:E19"/>
    <mergeCell ref="F17:F19"/>
    <mergeCell ref="A17:A19"/>
    <mergeCell ref="B17:B19"/>
    <mergeCell ref="D15:D16"/>
    <mergeCell ref="A22:A24"/>
    <mergeCell ref="B22:B24"/>
    <mergeCell ref="N45:Q45"/>
    <mergeCell ref="A25:A26"/>
    <mergeCell ref="A40:A43"/>
    <mergeCell ref="C39:Q39"/>
    <mergeCell ref="A32:A34"/>
    <mergeCell ref="B32:B34"/>
    <mergeCell ref="C32:C34"/>
    <mergeCell ref="D32:D34"/>
    <mergeCell ref="A35:A36"/>
    <mergeCell ref="C35:C36"/>
    <mergeCell ref="D35:D36"/>
    <mergeCell ref="E35:E36"/>
    <mergeCell ref="F35:F36"/>
    <mergeCell ref="B30:Q30"/>
    <mergeCell ref="E32:E34"/>
    <mergeCell ref="B35:B36"/>
    <mergeCell ref="F20:F21"/>
    <mergeCell ref="N20:N21"/>
    <mergeCell ref="D17:D19"/>
    <mergeCell ref="E12:E14"/>
    <mergeCell ref="F12:F14"/>
    <mergeCell ref="D9:D11"/>
    <mergeCell ref="E9:E11"/>
    <mergeCell ref="N13:N14"/>
    <mergeCell ref="D12:D14"/>
    <mergeCell ref="E15:E16"/>
    <mergeCell ref="F15:F16"/>
    <mergeCell ref="F9:F11"/>
    <mergeCell ref="N9:N11"/>
    <mergeCell ref="E22:E24"/>
    <mergeCell ref="B15:B16"/>
    <mergeCell ref="A15:A16"/>
    <mergeCell ref="D20:D21"/>
    <mergeCell ref="E20:E21"/>
    <mergeCell ref="C62:G62"/>
    <mergeCell ref="H62:K62"/>
    <mergeCell ref="C61:G61"/>
    <mergeCell ref="C60:G60"/>
    <mergeCell ref="C58:G58"/>
    <mergeCell ref="H58:K58"/>
    <mergeCell ref="H61:K61"/>
    <mergeCell ref="H60:K60"/>
    <mergeCell ref="H59:K59"/>
    <mergeCell ref="C59:G59"/>
    <mergeCell ref="F32:F34"/>
    <mergeCell ref="C57:G57"/>
    <mergeCell ref="H57:K57"/>
    <mergeCell ref="H54:K54"/>
    <mergeCell ref="C56:G56"/>
    <mergeCell ref="H56:K56"/>
    <mergeCell ref="I42:I43"/>
    <mergeCell ref="H51:K51"/>
    <mergeCell ref="C53:G53"/>
    <mergeCell ref="L1:Q1"/>
    <mergeCell ref="H5:H6"/>
    <mergeCell ref="I5:J5"/>
    <mergeCell ref="K5:K6"/>
    <mergeCell ref="H4:K4"/>
    <mergeCell ref="N5:N6"/>
    <mergeCell ref="O5:Q5"/>
    <mergeCell ref="L4:L6"/>
    <mergeCell ref="M4:M6"/>
    <mergeCell ref="D3:W3"/>
    <mergeCell ref="A27:A28"/>
    <mergeCell ref="B27:B28"/>
    <mergeCell ref="C27:C28"/>
    <mergeCell ref="D27:D28"/>
    <mergeCell ref="E27:E28"/>
    <mergeCell ref="F27:F28"/>
    <mergeCell ref="N27:N28"/>
    <mergeCell ref="D4:D6"/>
    <mergeCell ref="E4:E6"/>
    <mergeCell ref="F4:F6"/>
    <mergeCell ref="G4:G6"/>
    <mergeCell ref="C8:Q8"/>
    <mergeCell ref="N4:Q4"/>
    <mergeCell ref="B7:Q7"/>
    <mergeCell ref="A4:A6"/>
    <mergeCell ref="B4:B6"/>
    <mergeCell ref="C4:C6"/>
    <mergeCell ref="C15:C16"/>
    <mergeCell ref="A12:A14"/>
    <mergeCell ref="B12:B14"/>
    <mergeCell ref="C12:C14"/>
    <mergeCell ref="B9:B11"/>
    <mergeCell ref="C9:C11"/>
    <mergeCell ref="A9:A1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topLeftCell="A13" workbookViewId="0">
      <selection activeCell="F23" sqref="F23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53</v>
      </c>
    </row>
    <row r="3" spans="2:3" ht="31.8" thickBot="1" x14ac:dyDescent="0.3">
      <c r="B3" s="22" t="s">
        <v>23</v>
      </c>
      <c r="C3" s="23" t="s">
        <v>24</v>
      </c>
    </row>
    <row r="4" spans="2:3" ht="14.25" customHeight="1" x14ac:dyDescent="0.25">
      <c r="B4" s="24">
        <v>0</v>
      </c>
      <c r="C4" s="25" t="s">
        <v>25</v>
      </c>
    </row>
    <row r="5" spans="2:3" ht="14.25" customHeight="1" x14ac:dyDescent="0.25">
      <c r="B5" s="24">
        <v>1</v>
      </c>
      <c r="C5" s="25" t="s">
        <v>26</v>
      </c>
    </row>
    <row r="6" spans="2:3" ht="15.75" customHeight="1" x14ac:dyDescent="0.25">
      <c r="B6" s="24">
        <v>2</v>
      </c>
      <c r="C6" s="25" t="s">
        <v>27</v>
      </c>
    </row>
    <row r="7" spans="2:3" ht="16.5" customHeight="1" x14ac:dyDescent="0.25">
      <c r="B7" s="24">
        <v>3</v>
      </c>
      <c r="C7" s="25" t="s">
        <v>28</v>
      </c>
    </row>
    <row r="8" spans="2:3" ht="13.5" customHeight="1" x14ac:dyDescent="0.25">
      <c r="B8" s="24">
        <v>4</v>
      </c>
      <c r="C8" s="25" t="s">
        <v>29</v>
      </c>
    </row>
    <row r="9" spans="2:3" ht="15.75" customHeight="1" x14ac:dyDescent="0.25">
      <c r="B9" s="24">
        <v>5</v>
      </c>
      <c r="C9" s="25" t="s">
        <v>30</v>
      </c>
    </row>
    <row r="10" spans="2:3" ht="15.75" customHeight="1" x14ac:dyDescent="0.25">
      <c r="B10" s="24">
        <v>6</v>
      </c>
      <c r="C10" s="25" t="s">
        <v>31</v>
      </c>
    </row>
    <row r="11" spans="2:3" ht="15.75" customHeight="1" x14ac:dyDescent="0.25">
      <c r="B11" s="24">
        <v>7</v>
      </c>
      <c r="C11" s="25" t="s">
        <v>32</v>
      </c>
    </row>
    <row r="12" spans="2:3" ht="13.5" customHeight="1" x14ac:dyDescent="0.25">
      <c r="B12" s="24">
        <v>8</v>
      </c>
      <c r="C12" s="25" t="s">
        <v>33</v>
      </c>
    </row>
    <row r="13" spans="2:3" ht="13.5" customHeight="1" x14ac:dyDescent="0.25">
      <c r="B13" s="24">
        <v>9</v>
      </c>
      <c r="C13" s="25" t="s">
        <v>34</v>
      </c>
    </row>
    <row r="14" spans="2:3" ht="15.75" customHeight="1" x14ac:dyDescent="0.25">
      <c r="B14" s="24">
        <v>10</v>
      </c>
      <c r="C14" s="25" t="s">
        <v>35</v>
      </c>
    </row>
    <row r="15" spans="2:3" ht="18" customHeight="1" x14ac:dyDescent="0.25">
      <c r="B15" s="24">
        <v>11</v>
      </c>
      <c r="C15" s="25" t="s">
        <v>36</v>
      </c>
    </row>
    <row r="16" spans="2:3" ht="16.5" customHeight="1" x14ac:dyDescent="0.25">
      <c r="B16" s="24">
        <v>12</v>
      </c>
      <c r="C16" s="25" t="s">
        <v>37</v>
      </c>
    </row>
    <row r="17" spans="2:3" ht="14.25" customHeight="1" x14ac:dyDescent="0.25">
      <c r="B17" s="24">
        <v>13</v>
      </c>
      <c r="C17" s="25" t="s">
        <v>38</v>
      </c>
    </row>
    <row r="18" spans="2:3" ht="15" customHeight="1" x14ac:dyDescent="0.25">
      <c r="B18" s="24">
        <v>14</v>
      </c>
      <c r="C18" s="25" t="s">
        <v>39</v>
      </c>
    </row>
    <row r="19" spans="2:3" ht="15" customHeight="1" x14ac:dyDescent="0.25">
      <c r="B19" s="24">
        <v>15</v>
      </c>
      <c r="C19" s="25" t="s">
        <v>40</v>
      </c>
    </row>
    <row r="20" spans="2:3" ht="17.25" customHeight="1" x14ac:dyDescent="0.25">
      <c r="B20" s="24">
        <v>16</v>
      </c>
      <c r="C20" s="25" t="s">
        <v>41</v>
      </c>
    </row>
    <row r="21" spans="2:3" ht="17.25" customHeight="1" x14ac:dyDescent="0.25">
      <c r="B21" s="24">
        <v>17</v>
      </c>
      <c r="C21" s="25" t="s">
        <v>42</v>
      </c>
    </row>
    <row r="22" spans="2:3" ht="15.75" customHeight="1" x14ac:dyDescent="0.25">
      <c r="B22" s="24">
        <v>18</v>
      </c>
      <c r="C22" s="25" t="s">
        <v>43</v>
      </c>
    </row>
    <row r="23" spans="2:3" ht="15.75" customHeight="1" x14ac:dyDescent="0.25">
      <c r="B23" s="24">
        <v>19</v>
      </c>
      <c r="C23" s="25" t="s">
        <v>44</v>
      </c>
    </row>
    <row r="24" spans="2:3" ht="15.75" customHeight="1" x14ac:dyDescent="0.25">
      <c r="B24" s="24">
        <v>20</v>
      </c>
      <c r="C24" s="25" t="s">
        <v>45</v>
      </c>
    </row>
    <row r="25" spans="2:3" ht="17.25" customHeight="1" x14ac:dyDescent="0.25">
      <c r="B25" s="24">
        <v>21</v>
      </c>
      <c r="C25" s="25" t="s">
        <v>46</v>
      </c>
    </row>
    <row r="26" spans="2:3" ht="17.25" customHeight="1" x14ac:dyDescent="0.25">
      <c r="B26" s="24">
        <v>22</v>
      </c>
      <c r="C26" s="25" t="s">
        <v>54</v>
      </c>
    </row>
    <row r="27" spans="2:3" ht="16.5" customHeight="1" x14ac:dyDescent="0.25">
      <c r="B27" s="24">
        <v>23</v>
      </c>
      <c r="C27" s="25" t="s">
        <v>47</v>
      </c>
    </row>
    <row r="28" spans="2:3" ht="16.5" customHeight="1" x14ac:dyDescent="0.25">
      <c r="B28" s="24">
        <v>24</v>
      </c>
      <c r="C28" s="25" t="s">
        <v>48</v>
      </c>
    </row>
    <row r="29" spans="2:3" ht="16.5" customHeight="1" x14ac:dyDescent="0.25">
      <c r="B29" s="24">
        <v>25</v>
      </c>
      <c r="C29" s="25" t="s">
        <v>49</v>
      </c>
    </row>
    <row r="30" spans="2:3" ht="15" customHeight="1" x14ac:dyDescent="0.25">
      <c r="B30" s="24">
        <v>26</v>
      </c>
      <c r="C30" s="25" t="s">
        <v>50</v>
      </c>
    </row>
    <row r="31" spans="2:3" ht="18" customHeight="1" x14ac:dyDescent="0.25">
      <c r="B31" s="24">
        <v>27</v>
      </c>
      <c r="C31" s="25" t="s">
        <v>51</v>
      </c>
    </row>
    <row r="32" spans="2:3" ht="16.5" customHeight="1" x14ac:dyDescent="0.25">
      <c r="B32" s="24">
        <v>28</v>
      </c>
      <c r="C32" s="25" t="s">
        <v>124</v>
      </c>
    </row>
    <row r="33" spans="2:3" ht="18.75" customHeight="1" thickBot="1" x14ac:dyDescent="0.3">
      <c r="B33" s="26">
        <v>29</v>
      </c>
      <c r="C33" s="27" t="s">
        <v>52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lentele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2016-06-10T10:50:04Z</cp:lastPrinted>
  <dcterms:created xsi:type="dcterms:W3CDTF">1996-10-14T23:33:28Z</dcterms:created>
  <dcterms:modified xsi:type="dcterms:W3CDTF">2016-06-14T05:09:30Z</dcterms:modified>
</cp:coreProperties>
</file>