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60" yWindow="-4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calcPr calcId="152511"/>
</workbook>
</file>

<file path=xl/calcChain.xml><?xml version="1.0" encoding="utf-8"?>
<calcChain xmlns="http://schemas.openxmlformats.org/spreadsheetml/2006/main">
  <c r="H36" i="2" l="1"/>
  <c r="H37" i="2" s="1"/>
  <c r="I36" i="2"/>
  <c r="I37" i="2" s="1"/>
  <c r="J36" i="2"/>
  <c r="J37" i="2" s="1"/>
  <c r="J51" i="2" l="1"/>
  <c r="I51" i="2"/>
  <c r="H51" i="2"/>
  <c r="J46" i="2"/>
  <c r="I46" i="2"/>
  <c r="H46" i="2"/>
  <c r="J28" i="2"/>
  <c r="I28" i="2"/>
  <c r="H28" i="2"/>
  <c r="J26" i="2"/>
  <c r="I26" i="2"/>
  <c r="H26" i="2"/>
  <c r="I16" i="2"/>
  <c r="J16" i="2"/>
  <c r="I22" i="2"/>
  <c r="I30" i="2"/>
  <c r="I19" i="2"/>
  <c r="I24" i="2"/>
  <c r="I11" i="2"/>
  <c r="I12" i="2" s="1"/>
  <c r="J22" i="2"/>
  <c r="J30" i="2"/>
  <c r="J19" i="2"/>
  <c r="J24" i="2"/>
  <c r="J11" i="2"/>
  <c r="J12" i="2" s="1"/>
  <c r="H30" i="2"/>
  <c r="H22" i="2"/>
  <c r="H19" i="2"/>
  <c r="H16" i="2"/>
  <c r="H24" i="2"/>
  <c r="H11" i="2"/>
  <c r="H12" i="2" s="1"/>
  <c r="J31" i="2" l="1"/>
  <c r="J32" i="2" s="1"/>
  <c r="J38" i="2" s="1"/>
  <c r="J39" i="2" s="1"/>
  <c r="I31" i="2"/>
  <c r="I32" i="2" s="1"/>
  <c r="I38" i="2" s="1"/>
  <c r="I39" i="2" s="1"/>
  <c r="H31" i="2"/>
  <c r="H32" i="2" s="1"/>
  <c r="H38" i="2" s="1"/>
  <c r="J56" i="2"/>
  <c r="H56" i="2"/>
  <c r="I56" i="2"/>
  <c r="H39" i="2"/>
</calcChain>
</file>

<file path=xl/sharedStrings.xml><?xml version="1.0" encoding="utf-8"?>
<sst xmlns="http://schemas.openxmlformats.org/spreadsheetml/2006/main" count="195" uniqueCount="123">
  <si>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</si>
  <si>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</si>
  <si>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</si>
  <si>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</si>
  <si>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</si>
  <si>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</si>
  <si>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</si>
  <si>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</si>
  <si>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</si>
  <si>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</si>
  <si>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</si>
  <si>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</si>
  <si>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</si>
  <si>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</si>
  <si>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</si>
  <si>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</si>
  <si>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</si>
  <si>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</si>
  <si>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</si>
  <si>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</si>
  <si>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</si>
  <si>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</si>
  <si>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</si>
  <si>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</si>
  <si>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</si>
  <si>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</si>
  <si>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</si>
  <si>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</si>
  <si>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</si>
  <si>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</si>
  <si>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</si>
  <si>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</si>
  <si>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</si>
  <si>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</si>
  <si>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</si>
  <si>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</si>
  <si>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</si>
  <si>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</si>
  <si>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</si>
  <si>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</si>
  <si>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</si>
  <si>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</si>
  <si>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</si>
  <si>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</si>
  <si>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</si>
  <si>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</si>
  <si>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</si>
  <si>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</si>
  <si>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</si>
  <si>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</si>
  <si>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</si>
  <si>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</si>
  <si>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</si>
  <si>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>04</t>
  </si>
  <si>
    <t>Organizuoti nekilnojamojo turto nuomos konkursus</t>
  </si>
  <si>
    <t xml:space="preserve">Teisiškai įregistruotų objektų skaičius </t>
  </si>
  <si>
    <t>Savivaldybės atnaujintų butų skaičius atnaujinamuose namuose</t>
  </si>
  <si>
    <t>288724610</t>
  </si>
  <si>
    <t>4</t>
  </si>
  <si>
    <t>05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</si>
  <si>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</si>
  <si>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</si>
  <si>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</si>
  <si>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</si>
  <si>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Suremontuotų vaikų žaidimo ir sporto aikštelių įrenginių prie daugiabučių namų skaičius</t>
  </si>
  <si>
    <t>Nekilnojamojo turto kadastriniai matavimai ir teisinė registracija, objektų paruošimas privatizuoti</t>
  </si>
  <si>
    <t>SP</t>
  </si>
  <si>
    <t>06</t>
  </si>
  <si>
    <t>Skirti lėšų miesto poliklinikos remontui</t>
  </si>
  <si>
    <t>+</t>
  </si>
  <si>
    <t>Skirti lėšų bibliotekos „Žalioji pelėda“ plėtrai (butui įsigyti)</t>
  </si>
  <si>
    <t>Suremontuotos miesto poliklinikos patalpos</t>
  </si>
  <si>
    <t>08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</si>
  <si>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</si>
  <si>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</si>
  <si>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</si>
  <si>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</si>
  <si>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</si>
  <si>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</si>
  <si>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</si>
  <si>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</si>
  <si>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</si>
  <si>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</si>
  <si>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</si>
  <si>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</si>
  <si>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</si>
  <si>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</si>
  <si>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</si>
  <si>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Įsigyti ir racionaliai panaudoti visuomenės reikmėms reikalingą turtą</t>
  </si>
  <si>
    <t>Įsigyti Panevėžio autobusų stoties pastatą ir statinius</t>
  </si>
  <si>
    <t>SB</t>
  </si>
  <si>
    <t>Per metus suremontuota 11 socialinių būstų ir 8 gyvenamosios patalpos bendrabučiuose.</t>
  </si>
  <si>
    <t>Įsigytas 62,78 kv. m butas Savivaldybės viešosios bibliotekos „Žalioji pelėda“ plėtrai</t>
  </si>
  <si>
    <t>Buvo atlikti miesto poliklinikos pastato remonto darbai</t>
  </si>
  <si>
    <t>Teisiškai įregistruota daugiau  mažesnės vertės objektų.</t>
  </si>
  <si>
    <t xml:space="preserve">Apmokėta paskola ir palūkanos už Savivaldybei nuosavybės teise priklausančius atnaujintus  butus </t>
  </si>
  <si>
    <t xml:space="preserve">Savivaldybė nuomoja 7 negyvenamąsias patalpas. Pagal panaudos sutartis asociacijų, partijų, viešųjų, biudžetinių įstaigų veiklai perduotos 52 negyvenamosios patalpos. </t>
  </si>
  <si>
    <r>
      <t xml:space="preserve">Savivaldybės biudžeto lėšos </t>
    </r>
    <r>
      <rPr>
        <b/>
        <sz val="10"/>
        <rFont val="Times New Roman"/>
        <family val="1"/>
      </rPr>
      <t>SP</t>
    </r>
  </si>
  <si>
    <t xml:space="preserve">2015 M. PANEVĖŽIO MIESTO SAVIVALDYBĖS </t>
  </si>
  <si>
    <t>VYKDYMO ATASKAITA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</si>
  <si>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</si>
  <si>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</si>
  <si>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</si>
  <si>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 xml:space="preserve"> TURTO VALDYMO PROGRAMOS (06)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</si>
  <si>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8  priemonių (kurioms patvirtinti / skirti asignavimai): </t>
    </r>
  </si>
  <si>
    <t>Sporto skyrius</t>
  </si>
  <si>
    <t>2015 m.  programos Nr. 06 įvykdymas</t>
  </si>
  <si>
    <t>(pagal planą arba geriau).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</si>
  <si>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</si>
  <si>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</si>
  <si>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</si>
  <si>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</si>
  <si>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</si>
  <si>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Skirti lėšų už komunalines  paslaugas, kurias pagal panaudos sutartis (Nevėžio g. 38, Rožių g. 19 ir Projektuotojų g. 20A) apmoka panaudos davėjas</t>
  </si>
  <si>
    <t>Pajamos už gyvenamųjų  patalpų nuomą tūkst. Eur</t>
  </si>
  <si>
    <t>Pajamos už negyvenamųjų patalpų nuomą tūkst. Eur</t>
  </si>
  <si>
    <t xml:space="preserve"> Įsigytas butas Savivaldybės viešosios bibliotekos „Žalioji pelėda“ plėtrai</t>
  </si>
  <si>
    <t>Pasikeitus priemonės NR. 07.1.1-CPVA-R-904  „Didžiųjų miestų kompleksinė plėtra“ finansavimo sąlygų aprašo reikalavimams, nebuvo būtinybės įsigyti Panevėžio autobusų stoties pastatą ir statinius</t>
  </si>
  <si>
    <t>2015 m. asigna-vimų patvir-tintas planas</t>
  </si>
  <si>
    <t>2015 m. asigna-vimų patikslin-tas planas</t>
  </si>
  <si>
    <t>2015 m. panaudo-tos lėšos (kasinės išlaidos)</t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</si>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</sst>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10"/>
      <color theme="4"/>
      <name val="Arial"/>
      <family val="2"/>
      <charset val="186"/>
    </font>
    <font>
      <b/>
      <sz val="12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0" fillId="0" borderId="0"/>
  </cellStyleXfs>
  <cellXfs count="3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9" fillId="0" borderId="29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9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49" fontId="13" fillId="0" borderId="0" xfId="0" applyNumberFormat="1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10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2" fillId="0" borderId="0" xfId="0" applyNumberFormat="1" applyFont="1" applyBorder="1" applyAlignment="1">
      <alignment vertical="top"/>
    </xf>
    <xf numFmtId="1" fontId="12" fillId="0" borderId="0" xfId="0" applyNumberFormat="1" applyFont="1" applyBorder="1" applyAlignment="1">
      <alignment horizontal="left" vertical="top"/>
    </xf>
    <xf numFmtId="1" fontId="12" fillId="0" borderId="19" xfId="0" applyNumberFormat="1" applyFont="1" applyFill="1" applyBorder="1" applyAlignment="1">
      <alignment horizontal="center" vertical="top"/>
    </xf>
    <xf numFmtId="1" fontId="12" fillId="3" borderId="22" xfId="0" applyNumberFormat="1" applyFont="1" applyFill="1" applyBorder="1" applyAlignment="1">
      <alignment horizontal="center" vertical="top" wrapText="1"/>
    </xf>
    <xf numFmtId="1" fontId="12" fillId="0" borderId="16" xfId="0" applyNumberFormat="1" applyFont="1" applyFill="1" applyBorder="1" applyAlignment="1">
      <alignment horizontal="center" vertical="top"/>
    </xf>
    <xf numFmtId="1" fontId="16" fillId="0" borderId="25" xfId="0" applyNumberFormat="1" applyFont="1" applyBorder="1" applyAlignment="1">
      <alignment vertical="top" wrapText="1"/>
    </xf>
    <xf numFmtId="1" fontId="14" fillId="3" borderId="28" xfId="0" applyNumberFormat="1" applyFont="1" applyFill="1" applyBorder="1" applyAlignment="1">
      <alignment vertical="top" wrapText="1"/>
    </xf>
    <xf numFmtId="1" fontId="12" fillId="2" borderId="28" xfId="0" applyNumberFormat="1" applyFont="1" applyFill="1" applyBorder="1" applyAlignment="1">
      <alignment vertical="top"/>
    </xf>
    <xf numFmtId="1" fontId="12" fillId="2" borderId="22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2" fillId="4" borderId="9" xfId="0" applyNumberFormat="1" applyFont="1" applyFill="1" applyBorder="1" applyAlignment="1">
      <alignment horizontal="center" vertical="top"/>
    </xf>
    <xf numFmtId="1" fontId="6" fillId="0" borderId="11" xfId="0" applyNumberFormat="1" applyFont="1" applyFill="1" applyBorder="1" applyAlignment="1">
      <alignment horizontal="center" vertical="top" wrapText="1"/>
    </xf>
    <xf numFmtId="1" fontId="2" fillId="0" borderId="16" xfId="0" applyNumberFormat="1" applyFont="1" applyFill="1" applyBorder="1" applyAlignment="1">
      <alignment horizontal="center" vertical="top"/>
    </xf>
    <xf numFmtId="1" fontId="20" fillId="5" borderId="1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1" fontId="5" fillId="3" borderId="21" xfId="0" applyNumberFormat="1" applyFont="1" applyFill="1" applyBorder="1" applyAlignment="1">
      <alignment horizontal="center" vertical="top"/>
    </xf>
    <xf numFmtId="1" fontId="2" fillId="3" borderId="22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" fontId="5" fillId="3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Border="1" applyAlignment="1">
      <alignment horizontal="center" vertical="top"/>
    </xf>
    <xf numFmtId="1" fontId="3" fillId="0" borderId="16" xfId="0" applyNumberFormat="1" applyFont="1" applyFill="1" applyBorder="1" applyAlignment="1">
      <alignment horizontal="center" vertical="top"/>
    </xf>
    <xf numFmtId="1" fontId="4" fillId="0" borderId="54" xfId="0" applyNumberFormat="1" applyFont="1" applyFill="1" applyBorder="1" applyAlignment="1">
      <alignment horizontal="left" vertical="top"/>
    </xf>
    <xf numFmtId="1" fontId="2" fillId="0" borderId="55" xfId="0" applyNumberFormat="1" applyFont="1" applyFill="1" applyBorder="1" applyAlignment="1">
      <alignment horizontal="center" vertical="top"/>
    </xf>
    <xf numFmtId="1" fontId="6" fillId="0" borderId="26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vertical="top"/>
    </xf>
    <xf numFmtId="1" fontId="6" fillId="3" borderId="22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center" vertical="top"/>
    </xf>
    <xf numFmtId="1" fontId="4" fillId="0" borderId="2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center" vertical="top"/>
    </xf>
    <xf numFmtId="1" fontId="18" fillId="2" borderId="22" xfId="0" applyNumberFormat="1" applyFont="1" applyFill="1" applyBorder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1" fontId="2" fillId="4" borderId="62" xfId="0" applyNumberFormat="1" applyFont="1" applyFill="1" applyBorder="1" applyAlignment="1">
      <alignment horizontal="center" vertical="top"/>
    </xf>
    <xf numFmtId="1" fontId="2" fillId="0" borderId="38" xfId="0" applyNumberFormat="1" applyFont="1" applyFill="1" applyBorder="1" applyAlignment="1">
      <alignment horizontal="center" vertical="top"/>
    </xf>
    <xf numFmtId="1" fontId="12" fillId="0" borderId="63" xfId="0" applyNumberFormat="1" applyFont="1" applyFill="1" applyBorder="1" applyAlignment="1">
      <alignment horizontal="center" vertical="top"/>
    </xf>
    <xf numFmtId="1" fontId="2" fillId="0" borderId="35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1" fontId="2" fillId="0" borderId="62" xfId="0" applyNumberFormat="1" applyFont="1" applyFill="1" applyBorder="1" applyAlignment="1">
      <alignment horizontal="center" vertical="top"/>
    </xf>
    <xf numFmtId="1" fontId="12" fillId="0" borderId="38" xfId="0" applyNumberFormat="1" applyFont="1" applyFill="1" applyBorder="1" applyAlignment="1">
      <alignment horizontal="center" vertical="top"/>
    </xf>
    <xf numFmtId="1" fontId="3" fillId="0" borderId="38" xfId="0" applyNumberFormat="1" applyFont="1" applyFill="1" applyBorder="1" applyAlignment="1">
      <alignment horizontal="center" vertical="top"/>
    </xf>
    <xf numFmtId="1" fontId="12" fillId="0" borderId="55" xfId="0" applyNumberFormat="1" applyFont="1" applyBorder="1" applyAlignment="1">
      <alignment vertical="top"/>
    </xf>
    <xf numFmtId="1" fontId="12" fillId="0" borderId="32" xfId="0" applyNumberFormat="1" applyFont="1" applyBorder="1" applyAlignment="1">
      <alignment vertical="top"/>
    </xf>
    <xf numFmtId="1" fontId="2" fillId="0" borderId="54" xfId="0" applyNumberFormat="1" applyFont="1" applyBorder="1" applyAlignment="1">
      <alignment vertical="top"/>
    </xf>
    <xf numFmtId="1" fontId="2" fillId="0" borderId="64" xfId="0" applyNumberFormat="1" applyFont="1" applyBorder="1" applyAlignment="1">
      <alignment vertical="top"/>
    </xf>
    <xf numFmtId="1" fontId="12" fillId="0" borderId="54" xfId="0" applyNumberFormat="1" applyFont="1" applyBorder="1" applyAlignment="1">
      <alignment vertical="top"/>
    </xf>
    <xf numFmtId="1" fontId="12" fillId="0" borderId="64" xfId="0" applyNumberFormat="1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2" fillId="0" borderId="6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164" fontId="26" fillId="0" borderId="28" xfId="0" applyNumberFormat="1" applyFont="1" applyBorder="1" applyAlignment="1">
      <alignment horizontal="center" vertical="center"/>
    </xf>
    <xf numFmtId="164" fontId="26" fillId="0" borderId="29" xfId="0" applyNumberFormat="1" applyFont="1" applyBorder="1" applyAlignment="1">
      <alignment horizontal="center" vertical="center"/>
    </xf>
    <xf numFmtId="164" fontId="25" fillId="0" borderId="48" xfId="0" applyNumberFormat="1" applyFont="1" applyBorder="1" applyAlignment="1">
      <alignment horizontal="center" vertical="top"/>
    </xf>
    <xf numFmtId="164" fontId="25" fillId="0" borderId="53" xfId="0" applyNumberFormat="1" applyFont="1" applyBorder="1" applyAlignment="1">
      <alignment horizontal="center" vertical="top"/>
    </xf>
    <xf numFmtId="164" fontId="25" fillId="0" borderId="66" xfId="0" applyNumberFormat="1" applyFont="1" applyBorder="1" applyAlignment="1">
      <alignment horizontal="center" vertical="top"/>
    </xf>
    <xf numFmtId="164" fontId="25" fillId="0" borderId="45" xfId="0" applyNumberFormat="1" applyFont="1" applyBorder="1" applyAlignment="1">
      <alignment horizontal="center" vertical="top"/>
    </xf>
    <xf numFmtId="164" fontId="25" fillId="0" borderId="44" xfId="0" applyNumberFormat="1" applyFont="1" applyBorder="1" applyAlignment="1">
      <alignment horizontal="center" vertical="top"/>
    </xf>
    <xf numFmtId="164" fontId="25" fillId="0" borderId="67" xfId="0" applyNumberFormat="1" applyFont="1" applyBorder="1" applyAlignment="1">
      <alignment horizontal="center" vertical="top"/>
    </xf>
    <xf numFmtId="164" fontId="25" fillId="0" borderId="39" xfId="0" applyNumberFormat="1" applyFont="1" applyBorder="1" applyAlignment="1">
      <alignment horizontal="center" vertical="top"/>
    </xf>
    <xf numFmtId="164" fontId="25" fillId="0" borderId="61" xfId="0" applyNumberFormat="1" applyFont="1" applyBorder="1" applyAlignment="1">
      <alignment horizontal="center" vertical="top"/>
    </xf>
    <xf numFmtId="164" fontId="25" fillId="0" borderId="11" xfId="0" applyNumberFormat="1" applyFont="1" applyBorder="1" applyAlignment="1">
      <alignment horizontal="center" vertical="top"/>
    </xf>
    <xf numFmtId="164" fontId="26" fillId="7" borderId="28" xfId="0" applyNumberFormat="1" applyFont="1" applyFill="1" applyBorder="1" applyAlignment="1">
      <alignment horizontal="center" vertical="top"/>
    </xf>
    <xf numFmtId="164" fontId="26" fillId="7" borderId="29" xfId="0" applyNumberFormat="1" applyFont="1" applyFill="1" applyBorder="1" applyAlignment="1">
      <alignment horizontal="center" vertical="top"/>
    </xf>
    <xf numFmtId="164" fontId="26" fillId="5" borderId="28" xfId="0" applyNumberFormat="1" applyFont="1" applyFill="1" applyBorder="1" applyAlignment="1">
      <alignment horizontal="center" vertical="top"/>
    </xf>
    <xf numFmtId="164" fontId="26" fillId="5" borderId="29" xfId="0" applyNumberFormat="1" applyFont="1" applyFill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top"/>
    </xf>
    <xf numFmtId="164" fontId="6" fillId="4" borderId="8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5" fillId="5" borderId="18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5" fillId="5" borderId="34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6" borderId="18" xfId="0" applyNumberFormat="1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1" fontId="18" fillId="2" borderId="21" xfId="0" applyNumberFormat="1" applyFont="1" applyFill="1" applyBorder="1" applyAlignment="1">
      <alignment horizontal="left" vertical="top"/>
    </xf>
    <xf numFmtId="1" fontId="18" fillId="7" borderId="0" xfId="0" applyNumberFormat="1" applyFont="1" applyFill="1" applyBorder="1" applyAlignment="1">
      <alignment horizontal="left" vertical="top"/>
    </xf>
    <xf numFmtId="1" fontId="6" fillId="4" borderId="33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top"/>
    </xf>
    <xf numFmtId="1" fontId="18" fillId="7" borderId="31" xfId="0" applyNumberFormat="1" applyFont="1" applyFill="1" applyBorder="1" applyAlignment="1">
      <alignment horizontal="left" vertical="top"/>
    </xf>
    <xf numFmtId="1" fontId="6" fillId="0" borderId="39" xfId="0" applyNumberFormat="1" applyFont="1" applyFill="1" applyBorder="1" applyAlignment="1">
      <alignment horizontal="center" vertical="center"/>
    </xf>
    <xf numFmtId="1" fontId="5" fillId="5" borderId="34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top"/>
    </xf>
    <xf numFmtId="1" fontId="12" fillId="0" borderId="37" xfId="0" applyNumberFormat="1" applyFont="1" applyBorder="1" applyAlignment="1">
      <alignment vertical="top"/>
    </xf>
    <xf numFmtId="1" fontId="12" fillId="0" borderId="68" xfId="0" applyNumberFormat="1" applyFont="1" applyBorder="1" applyAlignment="1">
      <alignment vertical="top"/>
    </xf>
    <xf numFmtId="1" fontId="12" fillId="0" borderId="69" xfId="0" applyNumberFormat="1" applyFont="1" applyBorder="1" applyAlignment="1">
      <alignment vertical="top"/>
    </xf>
    <xf numFmtId="1" fontId="12" fillId="0" borderId="20" xfId="0" applyNumberFormat="1" applyFont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vertical="top"/>
    </xf>
    <xf numFmtId="1" fontId="2" fillId="0" borderId="23" xfId="0" applyNumberFormat="1" applyFont="1" applyBorder="1" applyAlignment="1">
      <alignment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35" xfId="0" applyNumberFormat="1" applyFont="1" applyFill="1" applyBorder="1" applyAlignment="1">
      <alignment horizontal="center" vertical="top"/>
    </xf>
    <xf numFmtId="2" fontId="2" fillId="0" borderId="19" xfId="0" applyNumberFormat="1" applyFont="1" applyFill="1" applyBorder="1" applyAlignment="1">
      <alignment horizontal="center" vertical="top"/>
    </xf>
    <xf numFmtId="2" fontId="2" fillId="0" borderId="63" xfId="0" applyNumberFormat="1" applyFont="1" applyFill="1" applyBorder="1" applyAlignment="1">
      <alignment horizontal="center" vertical="top"/>
    </xf>
    <xf numFmtId="1" fontId="27" fillId="0" borderId="16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0" fontId="8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25" fillId="0" borderId="25" xfId="0" applyNumberFormat="1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8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" fontId="4" fillId="0" borderId="65" xfId="0" applyNumberFormat="1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1" fontId="12" fillId="0" borderId="65" xfId="0" applyNumberFormat="1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26" fillId="5" borderId="2" xfId="0" applyFont="1" applyFill="1" applyBorder="1" applyAlignment="1">
      <alignment horizontal="right" vertical="top" wrapText="1"/>
    </xf>
    <xf numFmtId="0" fontId="21" fillId="0" borderId="3" xfId="0" applyFont="1" applyBorder="1" applyAlignment="1">
      <alignment vertical="top" wrapText="1"/>
    </xf>
    <xf numFmtId="0" fontId="21" fillId="0" borderId="46" xfId="0" applyFont="1" applyBorder="1" applyAlignment="1">
      <alignment vertical="top" wrapText="1"/>
    </xf>
    <xf numFmtId="0" fontId="18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 wrapText="1"/>
    </xf>
    <xf numFmtId="0" fontId="4" fillId="0" borderId="51" xfId="0" applyFont="1" applyBorder="1" applyAlignment="1">
      <alignment horizontal="left" vertical="top" wrapText="1"/>
    </xf>
    <xf numFmtId="0" fontId="7" fillId="0" borderId="52" xfId="0" applyFont="1" applyBorder="1" applyAlignment="1">
      <alignment vertical="top" wrapText="1"/>
    </xf>
    <xf numFmtId="0" fontId="7" fillId="0" borderId="53" xfId="0" applyFont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0" fontId="7" fillId="0" borderId="40" xfId="0" applyFont="1" applyBorder="1" applyAlignment="1">
      <alignment vertical="top" wrapText="1"/>
    </xf>
    <xf numFmtId="0" fontId="7" fillId="0" borderId="41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4" borderId="45" xfId="0" applyFont="1" applyFill="1" applyBorder="1" applyAlignment="1">
      <alignment horizontal="left" vertical="top" wrapText="1"/>
    </xf>
    <xf numFmtId="0" fontId="7" fillId="4" borderId="40" xfId="0" applyFont="1" applyFill="1" applyBorder="1" applyAlignment="1">
      <alignment horizontal="left" vertical="top" wrapText="1"/>
    </xf>
    <xf numFmtId="0" fontId="7" fillId="4" borderId="41" xfId="0" applyFont="1" applyFill="1" applyBorder="1" applyAlignment="1">
      <alignment horizontal="left" vertical="top" wrapText="1"/>
    </xf>
    <xf numFmtId="0" fontId="4" fillId="4" borderId="48" xfId="0" applyFont="1" applyFill="1" applyBorder="1" applyAlignment="1">
      <alignment horizontal="left" vertical="top" wrapText="1"/>
    </xf>
    <xf numFmtId="0" fontId="7" fillId="4" borderId="49" xfId="0" applyFont="1" applyFill="1" applyBorder="1" applyAlignment="1">
      <alignment horizontal="left" vertical="top" wrapText="1"/>
    </xf>
    <xf numFmtId="0" fontId="7" fillId="4" borderId="50" xfId="0" applyFont="1" applyFill="1" applyBorder="1" applyAlignment="1">
      <alignment horizontal="left" vertical="top" wrapText="1"/>
    </xf>
    <xf numFmtId="1" fontId="2" fillId="0" borderId="60" xfId="0" applyNumberFormat="1" applyFont="1" applyBorder="1" applyAlignment="1">
      <alignment horizontal="center" vertical="top"/>
    </xf>
    <xf numFmtId="1" fontId="2" fillId="0" borderId="26" xfId="0" applyNumberFormat="1" applyFont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" fontId="2" fillId="6" borderId="28" xfId="0" applyNumberFormat="1" applyFont="1" applyFill="1" applyBorder="1" applyAlignment="1">
      <alignment horizontal="center" vertical="top"/>
    </xf>
    <xf numFmtId="1" fontId="2" fillId="6" borderId="22" xfId="0" applyNumberFormat="1" applyFont="1" applyFill="1" applyBorder="1" applyAlignment="1">
      <alignment horizontal="center" vertical="top"/>
    </xf>
    <xf numFmtId="1" fontId="5" fillId="6" borderId="22" xfId="0" applyNumberFormat="1" applyFont="1" applyFill="1" applyBorder="1" applyAlignment="1">
      <alignment horizontal="right" vertical="top"/>
    </xf>
    <xf numFmtId="1" fontId="19" fillId="0" borderId="4" xfId="0" applyNumberFormat="1" applyFont="1" applyBorder="1" applyAlignment="1">
      <alignment horizontal="center" vertical="top"/>
    </xf>
    <xf numFmtId="1" fontId="2" fillId="0" borderId="17" xfId="0" applyNumberFormat="1" applyFont="1" applyBorder="1" applyAlignment="1">
      <alignment horizontal="center" vertical="top"/>
    </xf>
    <xf numFmtId="1" fontId="2" fillId="0" borderId="33" xfId="0" applyNumberFormat="1" applyFont="1" applyBorder="1" applyAlignment="1">
      <alignment horizontal="center" vertical="top"/>
    </xf>
    <xf numFmtId="1" fontId="2" fillId="0" borderId="34" xfId="0" applyNumberFormat="1" applyFont="1" applyBorder="1" applyAlignment="1">
      <alignment horizontal="center" vertical="top"/>
    </xf>
    <xf numFmtId="1" fontId="5" fillId="2" borderId="21" xfId="0" applyNumberFormat="1" applyFont="1" applyFill="1" applyBorder="1" applyAlignment="1">
      <alignment horizontal="right" vertical="top"/>
    </xf>
    <xf numFmtId="1" fontId="5" fillId="2" borderId="22" xfId="0" applyNumberFormat="1" applyFont="1" applyFill="1" applyBorder="1" applyAlignment="1">
      <alignment horizontal="right" vertical="top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35" xfId="0" applyNumberFormat="1" applyFont="1" applyFill="1" applyBorder="1" applyAlignment="1">
      <alignment vertical="top" wrapText="1"/>
    </xf>
    <xf numFmtId="1" fontId="4" fillId="0" borderId="36" xfId="0" applyNumberFormat="1" applyFont="1" applyFill="1" applyBorder="1" applyAlignment="1">
      <alignment vertical="top" wrapText="1"/>
    </xf>
    <xf numFmtId="1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/>
    </xf>
    <xf numFmtId="1" fontId="2" fillId="0" borderId="39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left" vertical="top" wrapText="1"/>
    </xf>
    <xf numFmtId="1" fontId="7" fillId="0" borderId="55" xfId="0" applyNumberFormat="1" applyFont="1" applyBorder="1" applyAlignment="1">
      <alignment horizontal="left" vertical="top"/>
    </xf>
    <xf numFmtId="1" fontId="5" fillId="3" borderId="16" xfId="0" applyNumberFormat="1" applyFont="1" applyFill="1" applyBorder="1" applyAlignment="1">
      <alignment horizontal="center" vertical="top"/>
    </xf>
    <xf numFmtId="1" fontId="10" fillId="0" borderId="59" xfId="0" applyNumberFormat="1" applyFont="1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4" fillId="0" borderId="64" xfId="0" applyFont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20" xfId="0" applyFont="1" applyBorder="1"/>
    <xf numFmtId="0" fontId="4" fillId="0" borderId="5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55" xfId="0" applyFont="1" applyBorder="1" applyAlignment="1">
      <alignment vertical="top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 textRotation="90" wrapText="1"/>
    </xf>
    <xf numFmtId="1" fontId="2" fillId="0" borderId="26" xfId="0" applyNumberFormat="1" applyFont="1" applyBorder="1" applyAlignment="1">
      <alignment horizontal="center" vertical="center" textRotation="90" wrapText="1"/>
    </xf>
    <xf numFmtId="1" fontId="2" fillId="0" borderId="3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5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" fontId="28" fillId="0" borderId="65" xfId="0" applyNumberFormat="1" applyFont="1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37" xfId="0" applyFont="1" applyBorder="1" applyAlignment="1">
      <alignment vertical="top" wrapText="1"/>
    </xf>
    <xf numFmtId="0" fontId="29" fillId="0" borderId="30" xfId="0" applyFont="1" applyBorder="1" applyAlignment="1">
      <alignment vertical="top" wrapText="1"/>
    </xf>
    <xf numFmtId="0" fontId="29" fillId="0" borderId="68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" fontId="21" fillId="0" borderId="65" xfId="0" applyNumberFormat="1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1" xfId="0" applyNumberFormat="1" applyFont="1" applyFill="1" applyBorder="1" applyAlignment="1">
      <alignment horizontal="left" vertical="top" wrapText="1"/>
    </xf>
    <xf numFmtId="1" fontId="6" fillId="4" borderId="56" xfId="0" applyNumberFormat="1" applyFont="1" applyFill="1" applyBorder="1" applyAlignment="1">
      <alignment horizontal="left" vertical="top" wrapText="1"/>
    </xf>
    <xf numFmtId="1" fontId="6" fillId="4" borderId="24" xfId="0" applyNumberFormat="1" applyFont="1" applyFill="1" applyBorder="1" applyAlignment="1">
      <alignment horizontal="left" vertical="top" wrapText="1"/>
    </xf>
    <xf numFmtId="1" fontId="6" fillId="4" borderId="57" xfId="0" applyNumberFormat="1" applyFont="1" applyFill="1" applyBorder="1" applyAlignment="1">
      <alignment horizontal="left" vertical="top" wrapText="1"/>
    </xf>
    <xf numFmtId="1" fontId="4" fillId="0" borderId="54" xfId="0" applyNumberFormat="1" applyFont="1" applyFill="1" applyBorder="1" applyAlignment="1">
      <alignment horizontal="left" vertical="top" wrapText="1"/>
    </xf>
    <xf numFmtId="1" fontId="7" fillId="0" borderId="55" xfId="0" applyNumberFormat="1" applyFont="1" applyBorder="1" applyAlignment="1">
      <alignment vertical="top" wrapText="1"/>
    </xf>
    <xf numFmtId="1" fontId="4" fillId="0" borderId="10" xfId="0" applyNumberFormat="1" applyFont="1" applyFill="1" applyBorder="1" applyAlignment="1">
      <alignment horizontal="left" vertical="top" wrapText="1"/>
    </xf>
    <xf numFmtId="1" fontId="4" fillId="0" borderId="69" xfId="0" applyNumberFormat="1" applyFont="1" applyFill="1" applyBorder="1" applyAlignment="1">
      <alignment horizontal="left" vertical="top" wrapText="1"/>
    </xf>
    <xf numFmtId="1" fontId="4" fillId="0" borderId="20" xfId="0" applyNumberFormat="1" applyFont="1" applyFill="1" applyBorder="1" applyAlignment="1">
      <alignment horizontal="left" vertical="top" wrapText="1"/>
    </xf>
    <xf numFmtId="1" fontId="19" fillId="0" borderId="60" xfId="0" applyNumberFormat="1" applyFont="1" applyBorder="1" applyAlignment="1">
      <alignment horizontal="center" vertical="top"/>
    </xf>
    <xf numFmtId="1" fontId="19" fillId="0" borderId="26" xfId="0" applyNumberFormat="1" applyFont="1" applyBorder="1" applyAlignment="1">
      <alignment horizontal="center" vertical="top"/>
    </xf>
    <xf numFmtId="1" fontId="19" fillId="0" borderId="31" xfId="0" applyNumberFormat="1" applyFont="1" applyBorder="1" applyAlignment="1">
      <alignment horizontal="center" vertical="top"/>
    </xf>
    <xf numFmtId="49" fontId="5" fillId="2" borderId="54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55" xfId="0" applyNumberFormat="1" applyFont="1" applyFill="1" applyBorder="1" applyAlignment="1">
      <alignment horizontal="center" vertical="top"/>
    </xf>
    <xf numFmtId="1" fontId="5" fillId="3" borderId="9" xfId="0" applyNumberFormat="1" applyFont="1" applyFill="1" applyBorder="1" applyAlignment="1">
      <alignment horizontal="center" vertical="top"/>
    </xf>
    <xf numFmtId="1" fontId="5" fillId="3" borderId="19" xfId="0" applyNumberFormat="1" applyFont="1" applyFill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top"/>
    </xf>
    <xf numFmtId="1" fontId="5" fillId="0" borderId="16" xfId="0" applyNumberFormat="1" applyFont="1" applyBorder="1" applyAlignment="1">
      <alignment horizontal="center" vertical="top"/>
    </xf>
    <xf numFmtId="1" fontId="5" fillId="0" borderId="19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3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40" xfId="0" applyNumberFormat="1" applyFont="1" applyBorder="1" applyAlignment="1">
      <alignment horizontal="center" vertical="center" textRotation="90" wrapText="1"/>
    </xf>
    <xf numFmtId="1" fontId="2" fillId="0" borderId="27" xfId="0" applyNumberFormat="1" applyFont="1" applyBorder="1" applyAlignment="1">
      <alignment horizontal="center" vertical="center" textRotation="90" wrapText="1"/>
    </xf>
    <xf numFmtId="1" fontId="6" fillId="3" borderId="21" xfId="0" applyNumberFormat="1" applyFont="1" applyFill="1" applyBorder="1" applyAlignment="1">
      <alignment horizontal="left" vertical="top"/>
    </xf>
    <xf numFmtId="1" fontId="6" fillId="3" borderId="22" xfId="0" applyNumberFormat="1" applyFont="1" applyFill="1" applyBorder="1" applyAlignment="1">
      <alignment horizontal="left" vertical="top"/>
    </xf>
    <xf numFmtId="1" fontId="6" fillId="3" borderId="58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46" xfId="0" applyNumberFormat="1" applyFont="1" applyFill="1" applyBorder="1" applyAlignment="1">
      <alignment horizontal="right" vertical="top"/>
    </xf>
    <xf numFmtId="1" fontId="21" fillId="0" borderId="54" xfId="0" applyNumberFormat="1" applyFont="1" applyBorder="1" applyAlignment="1">
      <alignment vertical="top" wrapText="1"/>
    </xf>
    <xf numFmtId="1" fontId="7" fillId="0" borderId="25" xfId="0" applyNumberFormat="1" applyFont="1" applyBorder="1" applyAlignment="1">
      <alignment vertical="top" wrapText="1"/>
    </xf>
    <xf numFmtId="49" fontId="5" fillId="2" borderId="33" xfId="0" applyNumberFormat="1" applyFont="1" applyFill="1" applyBorder="1" applyAlignment="1">
      <alignment horizontal="center" vertical="top"/>
    </xf>
    <xf numFmtId="49" fontId="5" fillId="2" borderId="37" xfId="0" applyNumberFormat="1" applyFont="1" applyFill="1" applyBorder="1" applyAlignment="1">
      <alignment horizontal="center" vertical="top"/>
    </xf>
    <xf numFmtId="49" fontId="5" fillId="2" borderId="34" xfId="0" applyNumberFormat="1" applyFont="1" applyFill="1" applyBorder="1" applyAlignment="1">
      <alignment horizontal="center" vertical="top"/>
    </xf>
    <xf numFmtId="1" fontId="4" fillId="0" borderId="38" xfId="0" applyNumberFormat="1" applyFont="1" applyFill="1" applyBorder="1" applyAlignment="1">
      <alignment vertical="top" wrapText="1"/>
    </xf>
    <xf numFmtId="1" fontId="18" fillId="2" borderId="58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1" fontId="5" fillId="3" borderId="35" xfId="0" applyNumberFormat="1" applyFont="1" applyFill="1" applyBorder="1" applyAlignment="1">
      <alignment horizontal="center" vertical="top"/>
    </xf>
    <xf numFmtId="1" fontId="5" fillId="3" borderId="61" xfId="0" applyNumberFormat="1" applyFont="1" applyFill="1" applyBorder="1" applyAlignment="1">
      <alignment horizontal="center" vertical="top"/>
    </xf>
    <xf numFmtId="1" fontId="5" fillId="3" borderId="36" xfId="0" applyNumberFormat="1" applyFont="1" applyFill="1" applyBorder="1" applyAlignment="1">
      <alignment horizontal="center" vertical="top"/>
    </xf>
    <xf numFmtId="1" fontId="5" fillId="0" borderId="12" xfId="0" applyNumberFormat="1" applyFont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left" vertical="top" wrapText="1"/>
    </xf>
    <xf numFmtId="1" fontId="4" fillId="0" borderId="38" xfId="0" applyNumberFormat="1" applyFont="1" applyFill="1" applyBorder="1" applyAlignment="1">
      <alignment horizontal="left" vertical="top" wrapText="1"/>
    </xf>
    <xf numFmtId="1" fontId="4" fillId="0" borderId="63" xfId="0" applyNumberFormat="1" applyFont="1" applyFill="1" applyBorder="1" applyAlignment="1">
      <alignment horizontal="left" vertical="top" wrapText="1"/>
    </xf>
    <xf numFmtId="1" fontId="5" fillId="3" borderId="28" xfId="0" applyNumberFormat="1" applyFont="1" applyFill="1" applyBorder="1" applyAlignment="1">
      <alignment horizontal="right" vertical="top"/>
    </xf>
    <xf numFmtId="1" fontId="5" fillId="3" borderId="22" xfId="0" applyNumberFormat="1" applyFont="1" applyFill="1" applyBorder="1" applyAlignment="1">
      <alignment horizontal="right" vertical="top"/>
    </xf>
    <xf numFmtId="1" fontId="5" fillId="3" borderId="23" xfId="0" applyNumberFormat="1" applyFont="1" applyFill="1" applyBorder="1" applyAlignment="1">
      <alignment horizontal="right" vertical="top"/>
    </xf>
    <xf numFmtId="1" fontId="21" fillId="0" borderId="10" xfId="0" applyNumberFormat="1" applyFont="1" applyBorder="1" applyAlignment="1">
      <alignment wrapText="1"/>
    </xf>
    <xf numFmtId="1" fontId="7" fillId="0" borderId="20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1" fontId="4" fillId="0" borderId="10" xfId="0" applyNumberFormat="1" applyFont="1" applyFill="1" applyBorder="1" applyAlignment="1">
      <alignment vertical="top" wrapText="1"/>
    </xf>
    <xf numFmtId="1" fontId="4" fillId="0" borderId="20" xfId="0" applyNumberFormat="1" applyFont="1" applyFill="1" applyBorder="1" applyAlignment="1">
      <alignment vertical="top" wrapText="1"/>
    </xf>
    <xf numFmtId="1" fontId="5" fillId="3" borderId="19" xfId="0" applyNumberFormat="1" applyFont="1" applyFill="1" applyBorder="1" applyAlignment="1">
      <alignment horizontal="right" vertical="top"/>
    </xf>
    <xf numFmtId="1" fontId="5" fillId="3" borderId="21" xfId="0" applyNumberFormat="1" applyFont="1" applyFill="1" applyBorder="1" applyAlignment="1">
      <alignment horizontal="right" vertical="top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Ataskaita!$C$9</c:f>
              <c:strCache>
                <c:ptCount val="1"/>
                <c:pt idx="0">
                  <c:v>Faktiškai įvykdytos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Ataskaita!$D$9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opLeftCell="A10" workbookViewId="0">
      <selection activeCell="K41" sqref="K41"/>
    </sheetView>
  </sheetViews>
  <sheetFormatPr defaultRowHeight="12.75" x14ac:dyDescent="0.2"/>
  <cols>
    <col min="1" max="1" width="6.140625" customWidth="1"/>
    <col min="3" max="3" width="17.7109375" customWidth="1"/>
  </cols>
  <sheetData>
    <row r="2" spans="2:10" ht="15.75" x14ac:dyDescent="0.25">
      <c r="B2" s="180" t="s">
        <v>98</v>
      </c>
      <c r="C2" s="181"/>
      <c r="D2" s="181"/>
      <c r="E2" s="181"/>
      <c r="F2" s="181"/>
      <c r="G2" s="181"/>
      <c r="H2" s="181"/>
      <c r="I2" s="181"/>
      <c r="J2" s="161"/>
    </row>
    <row r="3" spans="2:10" ht="12" customHeight="1" x14ac:dyDescent="0.25">
      <c r="B3" s="180" t="s">
        <v>103</v>
      </c>
      <c r="C3" s="181"/>
      <c r="D3" s="181"/>
      <c r="E3" s="181"/>
      <c r="F3" s="181"/>
      <c r="G3" s="181"/>
      <c r="H3" s="181"/>
      <c r="I3" s="181"/>
      <c r="J3" s="161"/>
    </row>
    <row r="4" spans="2:10" ht="9" customHeight="1" x14ac:dyDescent="0.25">
      <c r="B4" s="181"/>
      <c r="C4" s="181"/>
      <c r="D4" s="181"/>
      <c r="E4" s="181"/>
      <c r="F4" s="181"/>
      <c r="G4" s="181"/>
      <c r="H4" s="181"/>
      <c r="I4" s="181"/>
      <c r="J4" s="161"/>
    </row>
    <row r="5" spans="2:10" ht="15.75" x14ac:dyDescent="0.25">
      <c r="B5" s="180" t="s">
        <v>99</v>
      </c>
      <c r="C5" s="180"/>
      <c r="D5" s="180"/>
      <c r="E5" s="180"/>
      <c r="F5" s="180"/>
      <c r="G5" s="180"/>
      <c r="H5" s="180"/>
      <c r="I5" s="162"/>
    </row>
    <row r="6" spans="2:10" ht="15.75" x14ac:dyDescent="0.25">
      <c r="B6" s="161"/>
      <c r="C6" s="161"/>
      <c r="D6" s="161"/>
      <c r="E6" s="161"/>
      <c r="F6" s="161"/>
      <c r="G6" s="161"/>
      <c r="H6" s="161"/>
      <c r="I6" s="162"/>
    </row>
    <row r="7" spans="2:10" ht="15.75" x14ac:dyDescent="0.25">
      <c r="B7" s="163"/>
      <c r="C7" s="163"/>
      <c r="D7" s="163"/>
      <c r="E7" s="163"/>
      <c r="F7" s="163"/>
      <c r="G7" s="163"/>
      <c r="H7" s="163"/>
      <c r="I7" s="163"/>
      <c r="J7" s="163"/>
    </row>
    <row r="8" spans="2:10" ht="15.75" x14ac:dyDescent="0.25">
      <c r="B8" s="163" t="s">
        <v>104</v>
      </c>
      <c r="C8" s="163"/>
      <c r="D8" s="163"/>
      <c r="E8" s="163"/>
      <c r="F8" s="163"/>
      <c r="G8" s="163"/>
      <c r="H8" s="163"/>
      <c r="I8" s="163"/>
      <c r="J8" s="163"/>
    </row>
    <row r="9" spans="2:10" ht="31.5" x14ac:dyDescent="0.25">
      <c r="B9" s="163"/>
      <c r="C9" s="164" t="s">
        <v>108</v>
      </c>
      <c r="D9" s="165">
        <v>8</v>
      </c>
      <c r="E9" s="166"/>
      <c r="F9" s="163" t="s">
        <v>107</v>
      </c>
      <c r="G9" s="163"/>
      <c r="H9" s="163"/>
      <c r="I9" s="163"/>
      <c r="J9" s="163"/>
    </row>
    <row r="10" spans="2:10" ht="13.5" customHeight="1" x14ac:dyDescent="0.25">
      <c r="C10" s="164"/>
      <c r="D10" s="165"/>
      <c r="E10" s="167"/>
      <c r="F10" s="182"/>
      <c r="G10" s="182"/>
      <c r="H10" s="182"/>
      <c r="I10" s="182"/>
      <c r="J10" s="182"/>
    </row>
    <row r="11" spans="2:10" ht="15.75" x14ac:dyDescent="0.25">
      <c r="C11" s="183" t="s">
        <v>106</v>
      </c>
      <c r="D11" s="183"/>
      <c r="E11" s="183"/>
      <c r="F11" s="183"/>
      <c r="G11" s="183"/>
    </row>
    <row r="12" spans="2:10" ht="15.75" x14ac:dyDescent="0.25">
      <c r="C12" s="168"/>
      <c r="D12" s="168"/>
      <c r="E12" s="168"/>
      <c r="F12" s="168"/>
      <c r="G12" s="168"/>
    </row>
    <row r="13" spans="2:10" ht="15.75" x14ac:dyDescent="0.25">
      <c r="C13" s="168"/>
      <c r="D13" s="168"/>
      <c r="E13" s="168"/>
      <c r="F13" s="168"/>
      <c r="G13" s="168"/>
    </row>
    <row r="14" spans="2:10" ht="15.75" x14ac:dyDescent="0.25">
      <c r="C14" s="168"/>
      <c r="D14" s="168"/>
      <c r="E14" s="168"/>
      <c r="F14" s="168"/>
      <c r="G14" s="168"/>
    </row>
    <row r="15" spans="2:10" ht="15.75" x14ac:dyDescent="0.25">
      <c r="C15" s="168"/>
      <c r="D15" s="168"/>
      <c r="E15" s="168"/>
      <c r="F15" s="168"/>
      <c r="G15" s="168"/>
    </row>
    <row r="16" spans="2:10" ht="15.75" x14ac:dyDescent="0.25">
      <c r="C16" s="168"/>
      <c r="D16" s="168"/>
      <c r="E16" s="168"/>
      <c r="F16" s="168"/>
      <c r="G16" s="168"/>
    </row>
    <row r="17" spans="2:10" ht="15.75" x14ac:dyDescent="0.25">
      <c r="C17" s="168"/>
      <c r="D17" s="168"/>
      <c r="E17" s="168"/>
      <c r="F17" s="168"/>
      <c r="G17" s="168"/>
    </row>
    <row r="18" spans="2:10" ht="15.75" x14ac:dyDescent="0.25">
      <c r="C18" s="168"/>
      <c r="D18" s="168"/>
      <c r="E18" s="168"/>
      <c r="F18" s="168"/>
      <c r="G18" s="168"/>
    </row>
    <row r="31" spans="2:10" ht="32.25" customHeight="1" x14ac:dyDescent="0.2">
      <c r="B31" s="176" t="s">
        <v>100</v>
      </c>
      <c r="C31" s="176"/>
      <c r="D31" s="176"/>
      <c r="E31" s="176"/>
      <c r="F31" s="176"/>
      <c r="G31" s="176"/>
      <c r="H31" s="176"/>
      <c r="I31" s="176"/>
      <c r="J31" s="169"/>
    </row>
    <row r="32" spans="2:10" ht="42" customHeight="1" x14ac:dyDescent="0.2">
      <c r="B32" s="177" t="s">
        <v>101</v>
      </c>
      <c r="C32" s="178"/>
      <c r="D32" s="178"/>
      <c r="E32" s="178"/>
      <c r="F32" s="178"/>
      <c r="G32" s="178"/>
      <c r="H32" s="178"/>
      <c r="I32" s="172"/>
      <c r="J32" s="170"/>
    </row>
    <row r="33" spans="2:10" ht="30" customHeight="1" x14ac:dyDescent="0.2">
      <c r="B33" s="179" t="s">
        <v>109</v>
      </c>
      <c r="C33" s="179"/>
      <c r="D33" s="179"/>
      <c r="E33" s="179"/>
      <c r="F33" s="179"/>
      <c r="G33" s="179"/>
      <c r="H33" s="179"/>
      <c r="I33" s="173"/>
      <c r="J33" s="171"/>
    </row>
    <row r="34" spans="2:10" ht="33" customHeight="1" x14ac:dyDescent="0.2">
      <c r="B34" s="179" t="s">
        <v>102</v>
      </c>
      <c r="C34" s="178"/>
      <c r="D34" s="178"/>
      <c r="E34" s="178"/>
      <c r="F34" s="178"/>
      <c r="G34" s="178"/>
      <c r="H34" s="178"/>
      <c r="I34" s="174"/>
      <c r="J34" s="171"/>
    </row>
  </sheetData>
  <mergeCells count="9">
    <mergeCell ref="B31:I31"/>
    <mergeCell ref="B32:H32"/>
    <mergeCell ref="B33:H33"/>
    <mergeCell ref="B34:H34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abSelected="1" workbookViewId="0">
      <selection activeCell="I1" sqref="I1:M1"/>
    </sheetView>
  </sheetViews>
  <sheetFormatPr defaultRowHeight="11.25" x14ac:dyDescent="0.2"/>
  <cols>
    <col min="1" max="1" width="2.7109375" style="1" customWidth="1"/>
    <col min="2" max="3" width="2.5703125" style="1" customWidth="1"/>
    <col min="4" max="4" width="25.5703125" style="1" customWidth="1"/>
    <col min="5" max="5" width="7.85546875" style="2" customWidth="1"/>
    <col min="6" max="6" width="4.42578125" style="1" customWidth="1"/>
    <col min="7" max="7" width="4.7109375" style="3" customWidth="1"/>
    <col min="8" max="8" width="7" style="1" customWidth="1"/>
    <col min="9" max="9" width="7.140625" style="1" customWidth="1"/>
    <col min="10" max="10" width="6.85546875" style="1" customWidth="1"/>
    <col min="11" max="11" width="20.5703125" style="1" customWidth="1"/>
    <col min="12" max="12" width="5.85546875" style="4" customWidth="1"/>
    <col min="13" max="13" width="6.42578125" style="1" customWidth="1"/>
    <col min="14" max="14" width="13.28515625" style="5" customWidth="1"/>
    <col min="15" max="15" width="12.7109375" style="5" customWidth="1"/>
    <col min="16" max="16384" width="9.140625" style="5"/>
  </cols>
  <sheetData>
    <row r="1" spans="1:19" ht="46.5" customHeight="1" x14ac:dyDescent="0.2">
      <c r="B1" s="23"/>
      <c r="C1" s="23"/>
      <c r="D1" s="23"/>
      <c r="E1" s="23"/>
      <c r="F1" s="23"/>
      <c r="G1" s="24"/>
      <c r="H1" s="23"/>
      <c r="I1" s="229" t="s">
        <v>122</v>
      </c>
      <c r="J1" s="230"/>
      <c r="K1" s="230"/>
      <c r="L1" s="230"/>
      <c r="M1" s="230"/>
      <c r="N1" s="25"/>
      <c r="O1" s="25"/>
      <c r="P1" s="25"/>
      <c r="Q1" s="25"/>
      <c r="R1" s="25"/>
      <c r="S1" s="25"/>
    </row>
    <row r="2" spans="1:19" ht="12.75" customHeight="1" x14ac:dyDescent="0.2">
      <c r="B2" s="23"/>
      <c r="C2" s="23"/>
      <c r="D2" s="246" t="s">
        <v>73</v>
      </c>
      <c r="E2" s="247"/>
      <c r="F2" s="247"/>
      <c r="G2" s="247"/>
      <c r="H2" s="247"/>
      <c r="I2" s="26"/>
      <c r="J2" s="27"/>
      <c r="K2" s="28"/>
      <c r="L2" s="28"/>
      <c r="M2" s="28"/>
      <c r="N2" s="25"/>
      <c r="O2" s="25"/>
      <c r="P2" s="25"/>
      <c r="Q2" s="25"/>
      <c r="R2" s="25"/>
      <c r="S2" s="25"/>
    </row>
    <row r="3" spans="1:19" ht="15" customHeight="1" thickBot="1" x14ac:dyDescent="0.25">
      <c r="A3" s="6"/>
      <c r="B3" s="29"/>
      <c r="C3" s="29"/>
      <c r="D3" s="256" t="s">
        <v>49</v>
      </c>
      <c r="E3" s="256"/>
      <c r="F3" s="256"/>
      <c r="G3" s="256"/>
      <c r="H3" s="256"/>
      <c r="I3" s="25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6.75" customHeight="1" x14ac:dyDescent="0.2">
      <c r="A4" s="303" t="s">
        <v>0</v>
      </c>
      <c r="B4" s="306" t="s">
        <v>1</v>
      </c>
      <c r="C4" s="306" t="s">
        <v>2</v>
      </c>
      <c r="D4" s="309" t="s">
        <v>3</v>
      </c>
      <c r="E4" s="268" t="s">
        <v>4</v>
      </c>
      <c r="F4" s="312" t="s">
        <v>5</v>
      </c>
      <c r="G4" s="268" t="s">
        <v>6</v>
      </c>
      <c r="H4" s="248" t="s">
        <v>110</v>
      </c>
      <c r="I4" s="249"/>
      <c r="J4" s="250"/>
      <c r="K4" s="266" t="s">
        <v>77</v>
      </c>
      <c r="L4" s="267"/>
      <c r="M4" s="267"/>
      <c r="N4" s="261" t="s">
        <v>111</v>
      </c>
      <c r="O4" s="258" t="s">
        <v>78</v>
      </c>
      <c r="P4" s="25"/>
      <c r="Q4" s="25"/>
      <c r="R4" s="25"/>
      <c r="S4" s="25"/>
    </row>
    <row r="5" spans="1:19" ht="15" customHeight="1" x14ac:dyDescent="0.2">
      <c r="A5" s="304"/>
      <c r="B5" s="307"/>
      <c r="C5" s="307"/>
      <c r="D5" s="310"/>
      <c r="E5" s="269"/>
      <c r="F5" s="313"/>
      <c r="G5" s="269"/>
      <c r="H5" s="271" t="s">
        <v>74</v>
      </c>
      <c r="I5" s="318" t="s">
        <v>75</v>
      </c>
      <c r="J5" s="259" t="s">
        <v>76</v>
      </c>
      <c r="K5" s="273" t="s">
        <v>3</v>
      </c>
      <c r="L5" s="264"/>
      <c r="M5" s="265"/>
      <c r="N5" s="262"/>
      <c r="O5" s="192"/>
      <c r="P5" s="25"/>
      <c r="Q5" s="25"/>
      <c r="R5" s="25"/>
      <c r="S5" s="25"/>
    </row>
    <row r="6" spans="1:19" ht="94.5" customHeight="1" thickBot="1" x14ac:dyDescent="0.25">
      <c r="A6" s="305"/>
      <c r="B6" s="308"/>
      <c r="C6" s="308"/>
      <c r="D6" s="311"/>
      <c r="E6" s="270"/>
      <c r="F6" s="314"/>
      <c r="G6" s="270"/>
      <c r="H6" s="272"/>
      <c r="I6" s="319"/>
      <c r="J6" s="260"/>
      <c r="K6" s="274"/>
      <c r="L6" s="68" t="s">
        <v>79</v>
      </c>
      <c r="M6" s="69" t="s">
        <v>80</v>
      </c>
      <c r="N6" s="263"/>
      <c r="O6" s="194"/>
      <c r="P6" s="25"/>
      <c r="Q6" s="25"/>
      <c r="R6" s="25"/>
      <c r="S6" s="25"/>
    </row>
    <row r="7" spans="1:19" ht="21" customHeight="1" thickBot="1" x14ac:dyDescent="0.25">
      <c r="A7" s="152" t="s">
        <v>7</v>
      </c>
      <c r="B7" s="329" t="s">
        <v>50</v>
      </c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80"/>
      <c r="O7" s="81"/>
      <c r="P7" s="25"/>
      <c r="Q7" s="25"/>
      <c r="R7" s="25"/>
      <c r="S7" s="25"/>
    </row>
    <row r="8" spans="1:19" ht="20.25" customHeight="1" thickBot="1" x14ac:dyDescent="0.25">
      <c r="A8" s="40" t="s">
        <v>7</v>
      </c>
      <c r="B8" s="41" t="s">
        <v>7</v>
      </c>
      <c r="C8" s="282" t="s">
        <v>60</v>
      </c>
      <c r="D8" s="282"/>
      <c r="E8" s="282"/>
      <c r="F8" s="282"/>
      <c r="G8" s="282"/>
      <c r="H8" s="282"/>
      <c r="I8" s="282"/>
      <c r="J8" s="282"/>
      <c r="K8" s="282"/>
      <c r="L8" s="282"/>
      <c r="M8" s="283"/>
      <c r="N8" s="153"/>
      <c r="O8" s="154"/>
      <c r="P8" s="25"/>
      <c r="Q8" s="25"/>
      <c r="R8" s="25"/>
      <c r="S8" s="25"/>
    </row>
    <row r="9" spans="1:19" ht="22.5" customHeight="1" x14ac:dyDescent="0.2">
      <c r="A9" s="330" t="s">
        <v>7</v>
      </c>
      <c r="B9" s="333" t="s">
        <v>7</v>
      </c>
      <c r="C9" s="242" t="s">
        <v>7</v>
      </c>
      <c r="D9" s="337" t="s">
        <v>65</v>
      </c>
      <c r="E9" s="234" t="s">
        <v>57</v>
      </c>
      <c r="F9" s="236" t="s">
        <v>58</v>
      </c>
      <c r="G9" s="42" t="s">
        <v>66</v>
      </c>
      <c r="H9" s="105">
        <v>20</v>
      </c>
      <c r="I9" s="106">
        <v>20</v>
      </c>
      <c r="J9" s="107">
        <v>10.3</v>
      </c>
      <c r="K9" s="284" t="s">
        <v>55</v>
      </c>
      <c r="L9" s="43">
        <v>5</v>
      </c>
      <c r="M9" s="70">
        <v>20</v>
      </c>
      <c r="N9" s="189" t="s">
        <v>94</v>
      </c>
      <c r="O9" s="190"/>
      <c r="P9" s="30"/>
      <c r="Q9" s="30"/>
      <c r="R9" s="30"/>
      <c r="S9" s="30"/>
    </row>
    <row r="10" spans="1:19" ht="14.25" customHeight="1" x14ac:dyDescent="0.2">
      <c r="A10" s="331"/>
      <c r="B10" s="334"/>
      <c r="C10" s="336"/>
      <c r="D10" s="338"/>
      <c r="E10" s="251"/>
      <c r="F10" s="252"/>
      <c r="G10" s="44"/>
      <c r="H10" s="108">
        <v>0</v>
      </c>
      <c r="I10" s="109">
        <v>0</v>
      </c>
      <c r="J10" s="110">
        <v>0</v>
      </c>
      <c r="K10" s="285"/>
      <c r="L10" s="45"/>
      <c r="M10" s="71"/>
      <c r="N10" s="191"/>
      <c r="O10" s="192"/>
      <c r="P10" s="31"/>
      <c r="Q10" s="30"/>
      <c r="R10" s="30"/>
      <c r="S10" s="30"/>
    </row>
    <row r="11" spans="1:19" ht="21.75" customHeight="1" thickBot="1" x14ac:dyDescent="0.25">
      <c r="A11" s="332"/>
      <c r="B11" s="335"/>
      <c r="C11" s="243"/>
      <c r="D11" s="339"/>
      <c r="E11" s="235"/>
      <c r="F11" s="237"/>
      <c r="G11" s="46" t="s">
        <v>8</v>
      </c>
      <c r="H11" s="111">
        <f t="shared" ref="H11:J11" si="0">SUM(H9:H10)</f>
        <v>20</v>
      </c>
      <c r="I11" s="111">
        <f t="shared" si="0"/>
        <v>20</v>
      </c>
      <c r="J11" s="111">
        <f t="shared" si="0"/>
        <v>10.3</v>
      </c>
      <c r="K11" s="286"/>
      <c r="L11" s="32"/>
      <c r="M11" s="72"/>
      <c r="N11" s="193"/>
      <c r="O11" s="194"/>
      <c r="P11" s="31"/>
      <c r="Q11" s="30"/>
      <c r="R11" s="30"/>
      <c r="S11" s="30"/>
    </row>
    <row r="12" spans="1:19" ht="18.75" customHeight="1" thickBot="1" x14ac:dyDescent="0.25">
      <c r="A12" s="40" t="s">
        <v>7</v>
      </c>
      <c r="B12" s="49" t="s">
        <v>7</v>
      </c>
      <c r="C12" s="320" t="s">
        <v>10</v>
      </c>
      <c r="D12" s="321"/>
      <c r="E12" s="321"/>
      <c r="F12" s="321"/>
      <c r="G12" s="322"/>
      <c r="H12" s="151">
        <f t="shared" ref="H12:J12" si="1">H11*1</f>
        <v>20</v>
      </c>
      <c r="I12" s="151">
        <f t="shared" si="1"/>
        <v>20</v>
      </c>
      <c r="J12" s="151">
        <f t="shared" si="1"/>
        <v>10.3</v>
      </c>
      <c r="K12" s="61"/>
      <c r="L12" s="50"/>
      <c r="M12" s="50"/>
      <c r="N12" s="82"/>
      <c r="O12" s="83"/>
      <c r="P12" s="30"/>
      <c r="Q12" s="30"/>
      <c r="R12" s="30"/>
      <c r="S12" s="30"/>
    </row>
    <row r="13" spans="1:19" ht="24.75" customHeight="1" thickBot="1" x14ac:dyDescent="0.25">
      <c r="A13" s="40" t="s">
        <v>7</v>
      </c>
      <c r="B13" s="41" t="s">
        <v>9</v>
      </c>
      <c r="C13" s="315" t="s">
        <v>51</v>
      </c>
      <c r="D13" s="316"/>
      <c r="E13" s="317"/>
      <c r="F13" s="317"/>
      <c r="G13" s="316"/>
      <c r="H13" s="316"/>
      <c r="I13" s="316"/>
      <c r="J13" s="316"/>
      <c r="K13" s="316"/>
      <c r="L13" s="316"/>
      <c r="M13" s="316"/>
      <c r="N13" s="78"/>
      <c r="O13" s="79"/>
      <c r="P13" s="30"/>
      <c r="Q13" s="30"/>
      <c r="R13" s="30"/>
      <c r="S13" s="30"/>
    </row>
    <row r="14" spans="1:19" ht="49.5" customHeight="1" x14ac:dyDescent="0.2">
      <c r="A14" s="325" t="s">
        <v>7</v>
      </c>
      <c r="B14" s="240" t="s">
        <v>9</v>
      </c>
      <c r="C14" s="242" t="s">
        <v>7</v>
      </c>
      <c r="D14" s="244" t="s">
        <v>61</v>
      </c>
      <c r="E14" s="234" t="s">
        <v>57</v>
      </c>
      <c r="F14" s="236" t="s">
        <v>58</v>
      </c>
      <c r="G14" s="42" t="s">
        <v>66</v>
      </c>
      <c r="H14" s="112">
        <v>57</v>
      </c>
      <c r="I14" s="113">
        <v>57</v>
      </c>
      <c r="J14" s="114">
        <v>59.5</v>
      </c>
      <c r="K14" s="59" t="s">
        <v>63</v>
      </c>
      <c r="L14" s="65">
        <v>4</v>
      </c>
      <c r="M14" s="73">
        <v>19</v>
      </c>
      <c r="N14" s="189" t="s">
        <v>91</v>
      </c>
      <c r="O14" s="190"/>
      <c r="P14" s="30"/>
      <c r="Q14" s="30"/>
      <c r="R14" s="30"/>
      <c r="S14" s="30"/>
    </row>
    <row r="15" spans="1:19" ht="25.5" customHeight="1" x14ac:dyDescent="0.2">
      <c r="A15" s="326"/>
      <c r="B15" s="255"/>
      <c r="C15" s="301"/>
      <c r="D15" s="328"/>
      <c r="E15" s="251"/>
      <c r="F15" s="252"/>
      <c r="G15" s="58"/>
      <c r="H15" s="115"/>
      <c r="I15" s="116"/>
      <c r="J15" s="117"/>
      <c r="K15" s="253" t="s">
        <v>64</v>
      </c>
      <c r="L15" s="45">
        <v>2</v>
      </c>
      <c r="M15" s="71">
        <v>0</v>
      </c>
      <c r="N15" s="191"/>
      <c r="O15" s="192"/>
      <c r="P15" s="30"/>
      <c r="Q15" s="30"/>
      <c r="R15" s="30"/>
      <c r="S15" s="30"/>
    </row>
    <row r="16" spans="1:19" ht="24.75" customHeight="1" thickBot="1" x14ac:dyDescent="0.25">
      <c r="A16" s="327"/>
      <c r="B16" s="241"/>
      <c r="C16" s="243"/>
      <c r="D16" s="245"/>
      <c r="E16" s="235"/>
      <c r="F16" s="237"/>
      <c r="G16" s="46" t="s">
        <v>8</v>
      </c>
      <c r="H16" s="118">
        <f t="shared" ref="H16:J16" si="2">H14</f>
        <v>57</v>
      </c>
      <c r="I16" s="118">
        <f t="shared" si="2"/>
        <v>57</v>
      </c>
      <c r="J16" s="118">
        <f t="shared" si="2"/>
        <v>59.5</v>
      </c>
      <c r="K16" s="254"/>
      <c r="L16" s="47"/>
      <c r="M16" s="74"/>
      <c r="N16" s="193"/>
      <c r="O16" s="194"/>
      <c r="P16" s="30"/>
      <c r="Q16" s="30"/>
      <c r="R16" s="30"/>
      <c r="S16" s="30"/>
    </row>
    <row r="17" spans="1:19" ht="14.25" customHeight="1" x14ac:dyDescent="0.2">
      <c r="A17" s="325" t="s">
        <v>7</v>
      </c>
      <c r="B17" s="240" t="s">
        <v>9</v>
      </c>
      <c r="C17" s="242" t="s">
        <v>9</v>
      </c>
      <c r="D17" s="244" t="s">
        <v>62</v>
      </c>
      <c r="E17" s="234" t="s">
        <v>57</v>
      </c>
      <c r="F17" s="236" t="s">
        <v>58</v>
      </c>
      <c r="G17" s="42" t="s">
        <v>66</v>
      </c>
      <c r="H17" s="112">
        <v>8.1</v>
      </c>
      <c r="I17" s="119">
        <v>8.1</v>
      </c>
      <c r="J17" s="114">
        <v>5.4</v>
      </c>
      <c r="K17" s="60"/>
      <c r="L17" s="60"/>
      <c r="M17" s="75"/>
      <c r="N17" s="195"/>
      <c r="O17" s="196"/>
      <c r="P17" s="30"/>
      <c r="Q17" s="30"/>
      <c r="R17" s="30"/>
      <c r="S17" s="30"/>
    </row>
    <row r="18" spans="1:19" ht="14.25" customHeight="1" x14ac:dyDescent="0.2">
      <c r="A18" s="326"/>
      <c r="B18" s="255"/>
      <c r="C18" s="301"/>
      <c r="D18" s="328"/>
      <c r="E18" s="251"/>
      <c r="F18" s="252"/>
      <c r="G18" s="58"/>
      <c r="H18" s="115"/>
      <c r="I18" s="120"/>
      <c r="J18" s="117"/>
      <c r="K18" s="45"/>
      <c r="L18" s="45"/>
      <c r="M18" s="71"/>
      <c r="N18" s="197"/>
      <c r="O18" s="198"/>
      <c r="P18" s="30"/>
      <c r="Q18" s="30"/>
      <c r="R18" s="30"/>
      <c r="S18" s="30"/>
    </row>
    <row r="19" spans="1:19" ht="24.75" customHeight="1" thickBot="1" x14ac:dyDescent="0.25">
      <c r="A19" s="327"/>
      <c r="B19" s="241"/>
      <c r="C19" s="243"/>
      <c r="D19" s="245"/>
      <c r="E19" s="235"/>
      <c r="F19" s="237"/>
      <c r="G19" s="46" t="s">
        <v>8</v>
      </c>
      <c r="H19" s="118">
        <f>H17</f>
        <v>8.1</v>
      </c>
      <c r="I19" s="121">
        <f>I17</f>
        <v>8.1</v>
      </c>
      <c r="J19" s="122">
        <f>J17</f>
        <v>5.4</v>
      </c>
      <c r="K19" s="47"/>
      <c r="L19" s="47"/>
      <c r="M19" s="74"/>
      <c r="N19" s="199"/>
      <c r="O19" s="200"/>
      <c r="P19" s="30"/>
      <c r="Q19" s="30"/>
      <c r="R19" s="30"/>
      <c r="S19" s="30"/>
    </row>
    <row r="20" spans="1:19" ht="14.25" customHeight="1" x14ac:dyDescent="0.2">
      <c r="A20" s="325" t="s">
        <v>7</v>
      </c>
      <c r="B20" s="240" t="s">
        <v>9</v>
      </c>
      <c r="C20" s="242" t="s">
        <v>52</v>
      </c>
      <c r="D20" s="244" t="s">
        <v>112</v>
      </c>
      <c r="E20" s="234" t="s">
        <v>57</v>
      </c>
      <c r="F20" s="236" t="s">
        <v>58</v>
      </c>
      <c r="G20" s="42" t="s">
        <v>66</v>
      </c>
      <c r="H20" s="112">
        <v>11.5</v>
      </c>
      <c r="I20" s="113">
        <v>11.5</v>
      </c>
      <c r="J20" s="126">
        <v>3.7</v>
      </c>
      <c r="K20" s="323" t="s">
        <v>56</v>
      </c>
      <c r="L20" s="60"/>
      <c r="M20" s="75"/>
      <c r="N20" s="275" t="s">
        <v>95</v>
      </c>
      <c r="O20" s="276"/>
      <c r="P20" s="31"/>
      <c r="Q20" s="30"/>
      <c r="R20" s="30"/>
      <c r="S20" s="30"/>
    </row>
    <row r="21" spans="1:19" ht="34.5" customHeight="1" x14ac:dyDescent="0.2">
      <c r="A21" s="326"/>
      <c r="B21" s="255"/>
      <c r="C21" s="301"/>
      <c r="D21" s="328"/>
      <c r="E21" s="251"/>
      <c r="F21" s="252"/>
      <c r="G21" s="58"/>
      <c r="H21" s="115"/>
      <c r="I21" s="116"/>
      <c r="J21" s="123"/>
      <c r="K21" s="324"/>
      <c r="L21" s="159">
        <v>20</v>
      </c>
      <c r="M21" s="71">
        <v>21</v>
      </c>
      <c r="N21" s="277"/>
      <c r="O21" s="278"/>
      <c r="P21" s="31"/>
      <c r="Q21" s="30"/>
      <c r="R21" s="30"/>
      <c r="S21" s="30"/>
    </row>
    <row r="22" spans="1:19" ht="35.25" customHeight="1" thickBot="1" x14ac:dyDescent="0.25">
      <c r="A22" s="327"/>
      <c r="B22" s="241"/>
      <c r="C22" s="243"/>
      <c r="D22" s="245"/>
      <c r="E22" s="235"/>
      <c r="F22" s="237"/>
      <c r="G22" s="46" t="s">
        <v>8</v>
      </c>
      <c r="H22" s="118">
        <f t="shared" ref="H22:J22" si="3">H20</f>
        <v>11.5</v>
      </c>
      <c r="I22" s="118">
        <f t="shared" si="3"/>
        <v>11.5</v>
      </c>
      <c r="J22" s="124">
        <f t="shared" si="3"/>
        <v>3.7</v>
      </c>
      <c r="K22" s="288"/>
      <c r="L22" s="47"/>
      <c r="M22" s="74"/>
      <c r="N22" s="279"/>
      <c r="O22" s="280"/>
      <c r="P22" s="31"/>
      <c r="Q22" s="30"/>
      <c r="R22" s="30"/>
      <c r="S22" s="30"/>
    </row>
    <row r="23" spans="1:19" ht="14.25" customHeight="1" x14ac:dyDescent="0.2">
      <c r="A23" s="325" t="s">
        <v>7</v>
      </c>
      <c r="B23" s="240" t="s">
        <v>9</v>
      </c>
      <c r="C23" s="242" t="s">
        <v>53</v>
      </c>
      <c r="D23" s="343" t="s">
        <v>113</v>
      </c>
      <c r="E23" s="234" t="s">
        <v>57</v>
      </c>
      <c r="F23" s="236" t="s">
        <v>58</v>
      </c>
      <c r="G23" s="52" t="s">
        <v>66</v>
      </c>
      <c r="H23" s="125">
        <v>17.899999999999999</v>
      </c>
      <c r="I23" s="113">
        <v>17.899999999999999</v>
      </c>
      <c r="J23" s="126">
        <v>16.399999999999999</v>
      </c>
      <c r="K23" s="56"/>
      <c r="L23" s="60"/>
      <c r="M23" s="75"/>
      <c r="N23" s="195"/>
      <c r="O23" s="196"/>
      <c r="P23" s="31"/>
      <c r="Q23" s="30"/>
      <c r="R23" s="30"/>
      <c r="S23" s="30"/>
    </row>
    <row r="24" spans="1:19" ht="49.5" customHeight="1" thickBot="1" x14ac:dyDescent="0.25">
      <c r="A24" s="327"/>
      <c r="B24" s="241"/>
      <c r="C24" s="243"/>
      <c r="D24" s="344"/>
      <c r="E24" s="235"/>
      <c r="F24" s="237"/>
      <c r="G24" s="46" t="s">
        <v>8</v>
      </c>
      <c r="H24" s="118">
        <f t="shared" ref="H24:J24" si="4">H23</f>
        <v>17.899999999999999</v>
      </c>
      <c r="I24" s="118">
        <f t="shared" si="4"/>
        <v>17.899999999999999</v>
      </c>
      <c r="J24" s="124">
        <f t="shared" si="4"/>
        <v>16.399999999999999</v>
      </c>
      <c r="K24" s="57"/>
      <c r="L24" s="47"/>
      <c r="M24" s="74"/>
      <c r="N24" s="199"/>
      <c r="O24" s="200"/>
      <c r="P24" s="31"/>
      <c r="Q24" s="30"/>
      <c r="R24" s="30"/>
      <c r="S24" s="30"/>
    </row>
    <row r="25" spans="1:19" ht="39" customHeight="1" x14ac:dyDescent="0.2">
      <c r="A25" s="325" t="s">
        <v>7</v>
      </c>
      <c r="B25" s="240" t="s">
        <v>9</v>
      </c>
      <c r="C25" s="242" t="s">
        <v>59</v>
      </c>
      <c r="D25" s="244" t="s">
        <v>54</v>
      </c>
      <c r="E25" s="234" t="s">
        <v>57</v>
      </c>
      <c r="F25" s="236" t="s">
        <v>58</v>
      </c>
      <c r="G25" s="52"/>
      <c r="H25" s="112">
        <v>0</v>
      </c>
      <c r="I25" s="119">
        <v>0</v>
      </c>
      <c r="J25" s="126">
        <v>0</v>
      </c>
      <c r="K25" s="59" t="s">
        <v>114</v>
      </c>
      <c r="L25" s="155">
        <v>78.900000000000006</v>
      </c>
      <c r="M25" s="156">
        <v>97.68</v>
      </c>
      <c r="N25" s="189" t="s">
        <v>96</v>
      </c>
      <c r="O25" s="190"/>
      <c r="P25" s="31"/>
      <c r="Q25" s="30"/>
      <c r="R25" s="30"/>
      <c r="S25" s="30"/>
    </row>
    <row r="26" spans="1:19" ht="47.25" customHeight="1" thickBot="1" x14ac:dyDescent="0.25">
      <c r="A26" s="327"/>
      <c r="B26" s="241"/>
      <c r="C26" s="243"/>
      <c r="D26" s="245"/>
      <c r="E26" s="235"/>
      <c r="F26" s="237"/>
      <c r="G26" s="46" t="s">
        <v>8</v>
      </c>
      <c r="H26" s="118">
        <f>H25</f>
        <v>0</v>
      </c>
      <c r="I26" s="118">
        <f>I25</f>
        <v>0</v>
      </c>
      <c r="J26" s="124">
        <f>J25</f>
        <v>0</v>
      </c>
      <c r="K26" s="64" t="s">
        <v>115</v>
      </c>
      <c r="L26" s="157">
        <v>90.6</v>
      </c>
      <c r="M26" s="158">
        <v>89.14</v>
      </c>
      <c r="N26" s="193"/>
      <c r="O26" s="194"/>
      <c r="P26" s="31"/>
      <c r="Q26" s="30"/>
      <c r="R26" s="30"/>
      <c r="S26" s="30"/>
    </row>
    <row r="27" spans="1:19" ht="18.75" customHeight="1" x14ac:dyDescent="0.2">
      <c r="A27" s="63" t="s">
        <v>7</v>
      </c>
      <c r="B27" s="53" t="s">
        <v>9</v>
      </c>
      <c r="C27" s="54" t="s">
        <v>67</v>
      </c>
      <c r="D27" s="347" t="s">
        <v>68</v>
      </c>
      <c r="E27" s="234" t="s">
        <v>57</v>
      </c>
      <c r="F27" s="236" t="s">
        <v>58</v>
      </c>
      <c r="G27" s="52" t="s">
        <v>66</v>
      </c>
      <c r="H27" s="112">
        <v>28.9</v>
      </c>
      <c r="I27" s="119">
        <v>28.9</v>
      </c>
      <c r="J27" s="126">
        <v>27.7</v>
      </c>
      <c r="K27" s="287" t="s">
        <v>71</v>
      </c>
      <c r="L27" s="60" t="s">
        <v>69</v>
      </c>
      <c r="M27" s="75" t="s">
        <v>69</v>
      </c>
      <c r="N27" s="281" t="s">
        <v>93</v>
      </c>
      <c r="O27" s="196"/>
      <c r="P27" s="31"/>
      <c r="Q27" s="30"/>
      <c r="R27" s="30"/>
      <c r="S27" s="30"/>
    </row>
    <row r="28" spans="1:19" ht="15.75" customHeight="1" thickBot="1" x14ac:dyDescent="0.25">
      <c r="A28" s="63"/>
      <c r="B28" s="53"/>
      <c r="C28" s="54"/>
      <c r="D28" s="348"/>
      <c r="E28" s="235"/>
      <c r="F28" s="237"/>
      <c r="G28" s="46" t="s">
        <v>8</v>
      </c>
      <c r="H28" s="118">
        <f>H27</f>
        <v>28.9</v>
      </c>
      <c r="I28" s="118">
        <f>I27</f>
        <v>28.9</v>
      </c>
      <c r="J28" s="124">
        <f>J27</f>
        <v>27.7</v>
      </c>
      <c r="K28" s="288"/>
      <c r="L28" s="47"/>
      <c r="M28" s="74"/>
      <c r="N28" s="199"/>
      <c r="O28" s="200"/>
      <c r="P28" s="31"/>
      <c r="Q28" s="30"/>
      <c r="R28" s="30"/>
      <c r="S28" s="30"/>
    </row>
    <row r="29" spans="1:19" ht="13.5" customHeight="1" x14ac:dyDescent="0.2">
      <c r="A29" s="325" t="s">
        <v>7</v>
      </c>
      <c r="B29" s="240" t="s">
        <v>9</v>
      </c>
      <c r="C29" s="345" t="s">
        <v>72</v>
      </c>
      <c r="D29" s="244" t="s">
        <v>70</v>
      </c>
      <c r="E29" s="234" t="s">
        <v>57</v>
      </c>
      <c r="F29" s="236" t="s">
        <v>58</v>
      </c>
      <c r="G29" s="52" t="s">
        <v>66</v>
      </c>
      <c r="H29" s="112">
        <v>26.1</v>
      </c>
      <c r="I29" s="119">
        <v>26.1</v>
      </c>
      <c r="J29" s="126">
        <v>26</v>
      </c>
      <c r="K29" s="35"/>
      <c r="L29" s="34"/>
      <c r="M29" s="76"/>
      <c r="N29" s="189" t="s">
        <v>92</v>
      </c>
      <c r="O29" s="190"/>
      <c r="P29" s="31"/>
      <c r="Q29" s="30"/>
      <c r="R29" s="30"/>
      <c r="S29" s="30"/>
    </row>
    <row r="30" spans="1:19" ht="41.25" customHeight="1" thickBot="1" x14ac:dyDescent="0.25">
      <c r="A30" s="327"/>
      <c r="B30" s="241"/>
      <c r="C30" s="346"/>
      <c r="D30" s="245"/>
      <c r="E30" s="235"/>
      <c r="F30" s="237"/>
      <c r="G30" s="46" t="s">
        <v>8</v>
      </c>
      <c r="H30" s="118">
        <f>H29</f>
        <v>26.1</v>
      </c>
      <c r="I30" s="118">
        <f>I29</f>
        <v>26.1</v>
      </c>
      <c r="J30" s="124">
        <f>J29</f>
        <v>26</v>
      </c>
      <c r="K30" s="175" t="s">
        <v>116</v>
      </c>
      <c r="L30" s="55" t="s">
        <v>69</v>
      </c>
      <c r="M30" s="77" t="s">
        <v>69</v>
      </c>
      <c r="N30" s="193"/>
      <c r="O30" s="194"/>
      <c r="P30" s="31"/>
      <c r="Q30" s="30"/>
      <c r="R30" s="30"/>
      <c r="S30" s="30"/>
    </row>
    <row r="31" spans="1:19" ht="30.75" customHeight="1" thickBot="1" x14ac:dyDescent="0.25">
      <c r="A31" s="48" t="s">
        <v>7</v>
      </c>
      <c r="B31" s="49" t="s">
        <v>9</v>
      </c>
      <c r="C31" s="320" t="s">
        <v>10</v>
      </c>
      <c r="D31" s="321"/>
      <c r="E31" s="349"/>
      <c r="F31" s="349"/>
      <c r="G31" s="350"/>
      <c r="H31" s="127">
        <f>H16+H19+H22+H24+H26+H28+H30</f>
        <v>149.5</v>
      </c>
      <c r="I31" s="127">
        <f t="shared" ref="I31:J31" si="5">I16+I19+I22+I24+I26+I28+I30</f>
        <v>149.5</v>
      </c>
      <c r="J31" s="127">
        <f t="shared" si="5"/>
        <v>138.69999999999999</v>
      </c>
      <c r="K31" s="36"/>
      <c r="L31" s="33"/>
      <c r="M31" s="33"/>
      <c r="N31" s="134"/>
      <c r="O31" s="134"/>
      <c r="P31" s="31"/>
      <c r="Q31" s="30"/>
      <c r="R31" s="30"/>
      <c r="S31" s="30"/>
    </row>
    <row r="32" spans="1:19" ht="21" customHeight="1" thickBot="1" x14ac:dyDescent="0.25">
      <c r="A32" s="40" t="s">
        <v>7</v>
      </c>
      <c r="B32" s="238" t="s">
        <v>11</v>
      </c>
      <c r="C32" s="239"/>
      <c r="D32" s="239"/>
      <c r="E32" s="239"/>
      <c r="F32" s="239"/>
      <c r="G32" s="239"/>
      <c r="H32" s="128">
        <f>H31+H12</f>
        <v>169.5</v>
      </c>
      <c r="I32" s="128">
        <f t="shared" ref="I32:J32" si="6">I31+I12</f>
        <v>169.5</v>
      </c>
      <c r="J32" s="128">
        <f t="shared" si="6"/>
        <v>149</v>
      </c>
      <c r="K32" s="37"/>
      <c r="L32" s="38"/>
      <c r="M32" s="38"/>
      <c r="N32" s="134"/>
      <c r="O32" s="134"/>
      <c r="P32" s="31"/>
      <c r="Q32" s="30"/>
      <c r="R32" s="30"/>
      <c r="S32" s="30"/>
    </row>
    <row r="33" spans="1:35" ht="23.25" customHeight="1" thickBot="1" x14ac:dyDescent="0.25">
      <c r="A33" s="39" t="s">
        <v>9</v>
      </c>
      <c r="B33" s="131" t="s">
        <v>88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43"/>
      <c r="O33" s="143"/>
      <c r="P33" s="132"/>
      <c r="Q33" s="132"/>
      <c r="R33" s="30"/>
      <c r="S33" s="30"/>
    </row>
    <row r="34" spans="1:35" ht="21" customHeight="1" x14ac:dyDescent="0.2">
      <c r="A34" s="295" t="s">
        <v>9</v>
      </c>
      <c r="B34" s="298" t="s">
        <v>7</v>
      </c>
      <c r="C34" s="300" t="s">
        <v>7</v>
      </c>
      <c r="D34" s="289" t="s">
        <v>89</v>
      </c>
      <c r="E34" s="292" t="s">
        <v>57</v>
      </c>
      <c r="F34" s="226" t="s">
        <v>58</v>
      </c>
      <c r="G34" s="42" t="s">
        <v>90</v>
      </c>
      <c r="H34" s="135">
        <v>32.6</v>
      </c>
      <c r="I34" s="136">
        <v>0</v>
      </c>
      <c r="J34" s="136">
        <v>0</v>
      </c>
      <c r="K34" s="137"/>
      <c r="L34" s="106"/>
      <c r="M34" s="133"/>
      <c r="N34" s="189" t="s">
        <v>117</v>
      </c>
      <c r="O34" s="190"/>
      <c r="P34" s="31"/>
      <c r="Q34" s="30"/>
      <c r="R34" s="30"/>
      <c r="S34" s="30"/>
    </row>
    <row r="35" spans="1:35" ht="23.25" customHeight="1" x14ac:dyDescent="0.2">
      <c r="A35" s="296"/>
      <c r="B35" s="255"/>
      <c r="C35" s="301"/>
      <c r="D35" s="290"/>
      <c r="E35" s="293"/>
      <c r="F35" s="227"/>
      <c r="G35" s="44"/>
      <c r="H35" s="138">
        <v>0</v>
      </c>
      <c r="I35" s="139">
        <v>0</v>
      </c>
      <c r="J35" s="139"/>
      <c r="K35" s="140"/>
      <c r="L35" s="109"/>
      <c r="M35" s="144"/>
      <c r="N35" s="191"/>
      <c r="O35" s="192"/>
      <c r="P35" s="31"/>
      <c r="Q35" s="30"/>
      <c r="R35" s="30"/>
      <c r="S35" s="30"/>
    </row>
    <row r="36" spans="1:35" ht="28.5" customHeight="1" thickBot="1" x14ac:dyDescent="0.25">
      <c r="A36" s="297"/>
      <c r="B36" s="299"/>
      <c r="C36" s="302"/>
      <c r="D36" s="291"/>
      <c r="E36" s="294"/>
      <c r="F36" s="228"/>
      <c r="G36" s="46" t="s">
        <v>8</v>
      </c>
      <c r="H36" s="141">
        <f t="shared" ref="H36:J36" si="7">SUM(H34:H35)</f>
        <v>32.6</v>
      </c>
      <c r="I36" s="141">
        <f t="shared" si="7"/>
        <v>0</v>
      </c>
      <c r="J36" s="141">
        <f t="shared" si="7"/>
        <v>0</v>
      </c>
      <c r="K36" s="141"/>
      <c r="L36" s="111"/>
      <c r="M36" s="145"/>
      <c r="N36" s="191"/>
      <c r="O36" s="192"/>
      <c r="P36" s="31"/>
      <c r="Q36" s="30"/>
      <c r="R36" s="30"/>
      <c r="S36" s="30"/>
    </row>
    <row r="37" spans="1:35" ht="19.5" customHeight="1" thickBot="1" x14ac:dyDescent="0.25">
      <c r="A37" s="48" t="s">
        <v>7</v>
      </c>
      <c r="B37" s="49" t="s">
        <v>9</v>
      </c>
      <c r="C37" s="340" t="s">
        <v>10</v>
      </c>
      <c r="D37" s="341"/>
      <c r="E37" s="341"/>
      <c r="F37" s="341"/>
      <c r="G37" s="342"/>
      <c r="H37" s="142">
        <f>H36*1</f>
        <v>32.6</v>
      </c>
      <c r="I37" s="142">
        <f t="shared" ref="I37:J37" si="8">I36*1</f>
        <v>0</v>
      </c>
      <c r="J37" s="142">
        <f t="shared" si="8"/>
        <v>0</v>
      </c>
      <c r="K37" s="142"/>
      <c r="L37" s="130"/>
      <c r="M37" s="146"/>
      <c r="N37" s="193"/>
      <c r="O37" s="194"/>
      <c r="P37" s="31"/>
      <c r="Q37" s="30"/>
      <c r="R37" s="30"/>
      <c r="S37" s="30"/>
    </row>
    <row r="38" spans="1:35" ht="12" customHeight="1" thickBot="1" x14ac:dyDescent="0.25">
      <c r="A38" s="40" t="s">
        <v>7</v>
      </c>
      <c r="B38" s="238" t="s">
        <v>11</v>
      </c>
      <c r="C38" s="239"/>
      <c r="D38" s="239"/>
      <c r="E38" s="239"/>
      <c r="F38" s="239"/>
      <c r="G38" s="239"/>
      <c r="H38" s="128">
        <f>H32+H37</f>
        <v>202.1</v>
      </c>
      <c r="I38" s="128">
        <f t="shared" ref="I38:J38" si="9">I32+I37</f>
        <v>169.5</v>
      </c>
      <c r="J38" s="128">
        <f t="shared" si="9"/>
        <v>149</v>
      </c>
      <c r="K38" s="37"/>
      <c r="L38" s="38"/>
      <c r="M38" s="38"/>
      <c r="N38" s="147"/>
      <c r="O38" s="149"/>
      <c r="P38" s="30"/>
      <c r="Q38" s="30"/>
      <c r="R38" s="30"/>
      <c r="S38" s="30"/>
    </row>
    <row r="39" spans="1:35" ht="13.5" customHeight="1" thickBot="1" x14ac:dyDescent="0.25">
      <c r="A39" s="51" t="s">
        <v>7</v>
      </c>
      <c r="B39" s="233" t="s">
        <v>12</v>
      </c>
      <c r="C39" s="233"/>
      <c r="D39" s="233"/>
      <c r="E39" s="233"/>
      <c r="F39" s="233"/>
      <c r="G39" s="233"/>
      <c r="H39" s="129">
        <f>H38*1</f>
        <v>202.1</v>
      </c>
      <c r="I39" s="129">
        <f t="shared" ref="I39:J39" si="10">I38*1</f>
        <v>169.5</v>
      </c>
      <c r="J39" s="129">
        <f t="shared" si="10"/>
        <v>149</v>
      </c>
      <c r="K39" s="231"/>
      <c r="L39" s="232"/>
      <c r="M39" s="232"/>
      <c r="N39" s="148"/>
      <c r="O39" s="150"/>
      <c r="P39" s="30"/>
      <c r="Q39" s="30"/>
      <c r="R39" s="30"/>
      <c r="S39" s="30"/>
    </row>
    <row r="40" spans="1:35" s="8" customFormat="1" ht="14.25" customHeight="1" x14ac:dyDescent="0.2">
      <c r="A40" s="20"/>
      <c r="B40" s="16"/>
      <c r="C40" s="16"/>
      <c r="D40" s="16"/>
      <c r="E40" s="16"/>
      <c r="F40" s="21"/>
      <c r="G40" s="22"/>
      <c r="H40" s="22"/>
      <c r="I40" s="22"/>
      <c r="J40" s="22"/>
      <c r="K40" s="17"/>
      <c r="L40" s="17"/>
      <c r="M40" s="17"/>
      <c r="N40" s="18"/>
      <c r="O40" s="18"/>
      <c r="P40" s="18"/>
      <c r="Q40" s="18"/>
      <c r="R40" s="18"/>
      <c r="S40" s="18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" customFormat="1" ht="14.25" customHeight="1" x14ac:dyDescent="0.2">
      <c r="A41" s="20"/>
      <c r="B41" s="16"/>
      <c r="C41" s="16"/>
      <c r="D41" s="16"/>
      <c r="E41" s="16"/>
      <c r="F41" s="21"/>
      <c r="G41" s="22"/>
      <c r="H41" s="22"/>
      <c r="I41" s="22"/>
      <c r="J41" s="22"/>
      <c r="K41" s="17"/>
      <c r="L41" s="17"/>
      <c r="M41" s="17"/>
      <c r="N41" s="18"/>
      <c r="O41" s="18"/>
      <c r="P41" s="18"/>
      <c r="Q41" s="18"/>
      <c r="R41" s="18"/>
      <c r="S41" s="18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" customFormat="1" ht="14.25" customHeight="1" x14ac:dyDescent="0.2">
      <c r="A42" s="20"/>
      <c r="B42" s="16"/>
      <c r="C42" s="84"/>
      <c r="D42" s="85"/>
      <c r="E42" s="86"/>
      <c r="F42" s="184" t="s">
        <v>13</v>
      </c>
      <c r="G42" s="185"/>
      <c r="H42" s="185"/>
      <c r="I42" s="185"/>
      <c r="J42" s="185"/>
      <c r="K42" s="17"/>
      <c r="L42" s="17"/>
      <c r="M42" s="17"/>
      <c r="N42" s="18"/>
      <c r="O42" s="18"/>
      <c r="P42" s="18"/>
      <c r="Q42" s="18"/>
      <c r="R42" s="18"/>
      <c r="S42" s="18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s="8" customFormat="1" ht="14.25" customHeight="1" x14ac:dyDescent="0.2">
      <c r="A43" s="20"/>
      <c r="B43" s="16"/>
      <c r="C43" s="1"/>
      <c r="D43" s="1"/>
      <c r="E43" s="2"/>
      <c r="F43" s="1"/>
      <c r="G43" s="3"/>
      <c r="H43" s="1"/>
      <c r="I43" s="1"/>
      <c r="J43" s="1"/>
      <c r="K43" s="17"/>
      <c r="L43" s="17"/>
      <c r="M43" s="17"/>
      <c r="N43" s="18"/>
      <c r="O43" s="18"/>
      <c r="P43" s="18"/>
      <c r="Q43" s="18"/>
      <c r="R43" s="18"/>
      <c r="S43" s="18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s="8" customFormat="1" ht="14.25" customHeight="1" thickBot="1" x14ac:dyDescent="0.25">
      <c r="A44" s="20"/>
      <c r="B44" s="16"/>
      <c r="C44" s="62"/>
      <c r="D44" s="62"/>
      <c r="E44" s="62"/>
      <c r="F44" s="184"/>
      <c r="G44" s="185"/>
      <c r="H44" s="185"/>
      <c r="I44" s="185"/>
      <c r="J44" s="185"/>
      <c r="K44" s="17"/>
      <c r="L44" s="17"/>
      <c r="M44" s="17"/>
      <c r="N44" s="18"/>
      <c r="O44" s="18"/>
      <c r="P44" s="18"/>
      <c r="Q44" s="18"/>
      <c r="R44" s="18"/>
      <c r="S44" s="18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" customFormat="1" ht="75" customHeight="1" thickBot="1" x14ac:dyDescent="0.25">
      <c r="A45" s="20"/>
      <c r="B45" s="16"/>
      <c r="C45" s="186" t="s">
        <v>14</v>
      </c>
      <c r="D45" s="187"/>
      <c r="E45" s="187"/>
      <c r="F45" s="187"/>
      <c r="G45" s="188"/>
      <c r="H45" s="87" t="s">
        <v>118</v>
      </c>
      <c r="I45" s="88" t="s">
        <v>119</v>
      </c>
      <c r="J45" s="89" t="s">
        <v>120</v>
      </c>
      <c r="K45" s="17"/>
      <c r="L45" s="17"/>
      <c r="M45" s="17"/>
      <c r="N45" s="18"/>
      <c r="O45" s="18"/>
      <c r="P45" s="18"/>
      <c r="Q45" s="18"/>
      <c r="R45" s="18"/>
      <c r="S45" s="18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s="8" customFormat="1" ht="14.25" customHeight="1" thickBot="1" x14ac:dyDescent="0.25">
      <c r="A46" s="20"/>
      <c r="B46" s="16"/>
      <c r="C46" s="207" t="s">
        <v>15</v>
      </c>
      <c r="D46" s="208"/>
      <c r="E46" s="208"/>
      <c r="F46" s="208"/>
      <c r="G46" s="209"/>
      <c r="H46" s="90">
        <f>H47+H48+H49+H50</f>
        <v>202.1</v>
      </c>
      <c r="I46" s="90">
        <f t="shared" ref="I46:J46" si="11">I47+I48+I49+I50</f>
        <v>169.5</v>
      </c>
      <c r="J46" s="91">
        <f t="shared" si="11"/>
        <v>149</v>
      </c>
      <c r="K46" s="17"/>
      <c r="L46" s="17"/>
      <c r="M46" s="17"/>
      <c r="N46" s="18"/>
      <c r="O46" s="18"/>
      <c r="P46" s="18"/>
      <c r="Q46" s="18"/>
      <c r="R46" s="18"/>
      <c r="S46" s="18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8" customFormat="1" ht="16.5" customHeight="1" x14ac:dyDescent="0.2">
      <c r="A47" s="20"/>
      <c r="B47" s="16"/>
      <c r="C47" s="210" t="s">
        <v>97</v>
      </c>
      <c r="D47" s="211"/>
      <c r="E47" s="211"/>
      <c r="F47" s="211"/>
      <c r="G47" s="212"/>
      <c r="H47" s="92">
        <v>202.1</v>
      </c>
      <c r="I47" s="93">
        <v>169.5</v>
      </c>
      <c r="J47" s="94">
        <v>149</v>
      </c>
      <c r="K47" s="160"/>
      <c r="L47" s="17"/>
      <c r="M47" s="17"/>
      <c r="N47" s="18"/>
      <c r="O47" s="18"/>
      <c r="P47" s="18"/>
      <c r="Q47" s="18"/>
      <c r="R47" s="18"/>
      <c r="S47" s="18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8" customFormat="1" ht="25.5" customHeight="1" x14ac:dyDescent="0.2">
      <c r="A48" s="20"/>
      <c r="B48" s="16"/>
      <c r="C48" s="213" t="s">
        <v>81</v>
      </c>
      <c r="D48" s="214"/>
      <c r="E48" s="214"/>
      <c r="F48" s="214"/>
      <c r="G48" s="215"/>
      <c r="H48" s="95"/>
      <c r="I48" s="96"/>
      <c r="J48" s="97"/>
      <c r="K48" s="17"/>
      <c r="L48" s="17"/>
      <c r="M48" s="17"/>
      <c r="N48" s="18"/>
      <c r="O48" s="18"/>
      <c r="P48" s="18"/>
      <c r="Q48" s="18"/>
      <c r="R48" s="18"/>
      <c r="S48" s="18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s="8" customFormat="1" ht="27.75" customHeight="1" x14ac:dyDescent="0.2">
      <c r="A49" s="20"/>
      <c r="B49" s="16"/>
      <c r="C49" s="201" t="s">
        <v>82</v>
      </c>
      <c r="D49" s="202"/>
      <c r="E49" s="202"/>
      <c r="F49" s="202"/>
      <c r="G49" s="216"/>
      <c r="H49" s="95">
        <v>0</v>
      </c>
      <c r="I49" s="96">
        <v>0</v>
      </c>
      <c r="J49" s="97"/>
      <c r="K49" s="17"/>
      <c r="L49" s="17"/>
      <c r="M49" s="17"/>
      <c r="N49" s="18"/>
      <c r="O49" s="18"/>
      <c r="P49" s="18"/>
      <c r="Q49" s="18"/>
      <c r="R49" s="18"/>
      <c r="S49" s="18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s="8" customFormat="1" ht="14.25" customHeight="1" thickBot="1" x14ac:dyDescent="0.25">
      <c r="A50" s="20"/>
      <c r="B50" s="16"/>
      <c r="C50" s="213" t="s">
        <v>83</v>
      </c>
      <c r="D50" s="214"/>
      <c r="E50" s="214"/>
      <c r="F50" s="214"/>
      <c r="G50" s="215"/>
      <c r="H50" s="98"/>
      <c r="I50" s="99">
        <v>0</v>
      </c>
      <c r="J50" s="100"/>
      <c r="K50" s="17"/>
      <c r="L50" s="17"/>
      <c r="M50" s="17"/>
      <c r="N50" s="18"/>
      <c r="O50" s="18"/>
      <c r="P50" s="18"/>
      <c r="Q50" s="18"/>
      <c r="R50" s="18"/>
      <c r="S50" s="18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s="8" customFormat="1" ht="14.25" customHeight="1" thickBot="1" x14ac:dyDescent="0.25">
      <c r="A51" s="20"/>
      <c r="B51" s="16"/>
      <c r="C51" s="207" t="s">
        <v>16</v>
      </c>
      <c r="D51" s="208"/>
      <c r="E51" s="208"/>
      <c r="F51" s="208"/>
      <c r="G51" s="209"/>
      <c r="H51" s="101">
        <f>H52+H53+H54+H55</f>
        <v>0</v>
      </c>
      <c r="I51" s="101">
        <f t="shared" ref="I51:J51" si="12">I52+I53+I54+I55</f>
        <v>0</v>
      </c>
      <c r="J51" s="102">
        <f t="shared" si="12"/>
        <v>0</v>
      </c>
      <c r="K51" s="17"/>
      <c r="L51" s="17"/>
      <c r="M51" s="17"/>
      <c r="N51" s="18"/>
      <c r="O51" s="18"/>
      <c r="P51" s="18"/>
      <c r="Q51" s="18"/>
      <c r="R51" s="18"/>
      <c r="S51" s="18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75" x14ac:dyDescent="0.2">
      <c r="A52" s="15"/>
      <c r="B52" s="15"/>
      <c r="C52" s="217" t="s">
        <v>84</v>
      </c>
      <c r="D52" s="218"/>
      <c r="E52" s="218"/>
      <c r="F52" s="218"/>
      <c r="G52" s="219"/>
      <c r="H52" s="92">
        <v>0</v>
      </c>
      <c r="I52" s="93"/>
      <c r="J52" s="94"/>
      <c r="K52" s="15"/>
      <c r="L52" s="19"/>
      <c r="M52" s="15"/>
    </row>
    <row r="53" spans="1:35" ht="12.75" x14ac:dyDescent="0.2">
      <c r="A53" s="15"/>
      <c r="B53" s="15"/>
      <c r="C53" s="220" t="s">
        <v>85</v>
      </c>
      <c r="D53" s="221"/>
      <c r="E53" s="221"/>
      <c r="F53" s="221"/>
      <c r="G53" s="222"/>
      <c r="H53" s="95">
        <v>0</v>
      </c>
      <c r="I53" s="96"/>
      <c r="J53" s="97"/>
      <c r="K53" s="15"/>
      <c r="L53" s="19"/>
      <c r="M53" s="15"/>
    </row>
    <row r="54" spans="1:35" ht="12.75" x14ac:dyDescent="0.2">
      <c r="C54" s="223" t="s">
        <v>86</v>
      </c>
      <c r="D54" s="224"/>
      <c r="E54" s="224"/>
      <c r="F54" s="224"/>
      <c r="G54" s="225"/>
      <c r="H54" s="95">
        <v>0</v>
      </c>
      <c r="I54" s="96"/>
      <c r="J54" s="97"/>
    </row>
    <row r="55" spans="1:35" ht="13.5" thickBot="1" x14ac:dyDescent="0.25">
      <c r="C55" s="201" t="s">
        <v>87</v>
      </c>
      <c r="D55" s="202"/>
      <c r="E55" s="202"/>
      <c r="F55" s="202"/>
      <c r="G55" s="203"/>
      <c r="H55" s="98">
        <v>0</v>
      </c>
      <c r="I55" s="99"/>
      <c r="J55" s="100"/>
    </row>
    <row r="56" spans="1:35" ht="13.5" thickBot="1" x14ac:dyDescent="0.25">
      <c r="C56" s="204" t="s">
        <v>17</v>
      </c>
      <c r="D56" s="205"/>
      <c r="E56" s="205"/>
      <c r="F56" s="205"/>
      <c r="G56" s="206"/>
      <c r="H56" s="103">
        <f>H51+H46</f>
        <v>202.1</v>
      </c>
      <c r="I56" s="103">
        <f t="shared" ref="I56:J56" si="13">I51+I46</f>
        <v>169.5</v>
      </c>
      <c r="J56" s="104">
        <f t="shared" si="13"/>
        <v>149</v>
      </c>
    </row>
  </sheetData>
  <mergeCells count="107">
    <mergeCell ref="A14:A16"/>
    <mergeCell ref="B14:B16"/>
    <mergeCell ref="D14:D16"/>
    <mergeCell ref="A9:A11"/>
    <mergeCell ref="B9:B11"/>
    <mergeCell ref="C9:C11"/>
    <mergeCell ref="D9:D11"/>
    <mergeCell ref="C37:G37"/>
    <mergeCell ref="F29:F30"/>
    <mergeCell ref="C17:C19"/>
    <mergeCell ref="A25:A26"/>
    <mergeCell ref="A23:A24"/>
    <mergeCell ref="B23:B24"/>
    <mergeCell ref="C23:C24"/>
    <mergeCell ref="D23:D24"/>
    <mergeCell ref="A29:A30"/>
    <mergeCell ref="B29:B30"/>
    <mergeCell ref="C29:C30"/>
    <mergeCell ref="D29:D30"/>
    <mergeCell ref="F25:F26"/>
    <mergeCell ref="D27:D28"/>
    <mergeCell ref="E27:E28"/>
    <mergeCell ref="C31:G31"/>
    <mergeCell ref="B32:G32"/>
    <mergeCell ref="A34:A36"/>
    <mergeCell ref="B34:B36"/>
    <mergeCell ref="C34:C36"/>
    <mergeCell ref="A4:A6"/>
    <mergeCell ref="B4:B6"/>
    <mergeCell ref="C4:C6"/>
    <mergeCell ref="D4:D6"/>
    <mergeCell ref="F27:F28"/>
    <mergeCell ref="E4:E6"/>
    <mergeCell ref="F4:F6"/>
    <mergeCell ref="C13:M13"/>
    <mergeCell ref="I5:I6"/>
    <mergeCell ref="C12:G12"/>
    <mergeCell ref="K20:K22"/>
    <mergeCell ref="C14:C16"/>
    <mergeCell ref="A20:A22"/>
    <mergeCell ref="B20:B22"/>
    <mergeCell ref="C20:C22"/>
    <mergeCell ref="D20:D22"/>
    <mergeCell ref="B7:M7"/>
    <mergeCell ref="A17:A19"/>
    <mergeCell ref="D17:D19"/>
    <mergeCell ref="E17:E19"/>
    <mergeCell ref="E14:E16"/>
    <mergeCell ref="O4:O6"/>
    <mergeCell ref="F42:J42"/>
    <mergeCell ref="J5:J6"/>
    <mergeCell ref="N4:N6"/>
    <mergeCell ref="L5:M5"/>
    <mergeCell ref="K4:M4"/>
    <mergeCell ref="G4:G6"/>
    <mergeCell ref="H5:H6"/>
    <mergeCell ref="K5:K6"/>
    <mergeCell ref="N29:O30"/>
    <mergeCell ref="N20:O22"/>
    <mergeCell ref="N27:O28"/>
    <mergeCell ref="N9:O11"/>
    <mergeCell ref="C8:M8"/>
    <mergeCell ref="E9:E11"/>
    <mergeCell ref="F9:F11"/>
    <mergeCell ref="K9:K11"/>
    <mergeCell ref="K27:K28"/>
    <mergeCell ref="N34:O37"/>
    <mergeCell ref="D34:D36"/>
    <mergeCell ref="E34:E36"/>
    <mergeCell ref="I1:M1"/>
    <mergeCell ref="K39:M39"/>
    <mergeCell ref="B39:G39"/>
    <mergeCell ref="E23:E24"/>
    <mergeCell ref="F23:F24"/>
    <mergeCell ref="B38:G38"/>
    <mergeCell ref="E29:E30"/>
    <mergeCell ref="B25:B26"/>
    <mergeCell ref="C25:C26"/>
    <mergeCell ref="D25:D26"/>
    <mergeCell ref="E25:E26"/>
    <mergeCell ref="D2:H2"/>
    <mergeCell ref="H4:J4"/>
    <mergeCell ref="E20:E22"/>
    <mergeCell ref="F20:F22"/>
    <mergeCell ref="K15:K16"/>
    <mergeCell ref="F14:F16"/>
    <mergeCell ref="F17:F19"/>
    <mergeCell ref="B17:B19"/>
    <mergeCell ref="D3:I3"/>
    <mergeCell ref="F44:J44"/>
    <mergeCell ref="C45:G45"/>
    <mergeCell ref="N14:O16"/>
    <mergeCell ref="N17:O19"/>
    <mergeCell ref="N23:O24"/>
    <mergeCell ref="N25:O26"/>
    <mergeCell ref="C55:G55"/>
    <mergeCell ref="C56:G56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F34:F3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2" sqref="E22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47</v>
      </c>
    </row>
    <row r="3" spans="2:3" ht="32.25" thickBot="1" x14ac:dyDescent="0.25">
      <c r="B3" s="9" t="s">
        <v>18</v>
      </c>
      <c r="C3" s="10" t="s">
        <v>19</v>
      </c>
    </row>
    <row r="4" spans="2:3" ht="14.25" customHeight="1" x14ac:dyDescent="0.2">
      <c r="B4" s="11">
        <v>0</v>
      </c>
      <c r="C4" s="12" t="s">
        <v>20</v>
      </c>
    </row>
    <row r="5" spans="2:3" ht="14.25" customHeight="1" x14ac:dyDescent="0.2">
      <c r="B5" s="11">
        <v>1</v>
      </c>
      <c r="C5" s="12" t="s">
        <v>21</v>
      </c>
    </row>
    <row r="6" spans="2:3" ht="15.75" customHeight="1" x14ac:dyDescent="0.2">
      <c r="B6" s="11">
        <v>2</v>
      </c>
      <c r="C6" s="12" t="s">
        <v>22</v>
      </c>
    </row>
    <row r="7" spans="2:3" ht="16.5" customHeight="1" x14ac:dyDescent="0.2">
      <c r="B7" s="11">
        <v>3</v>
      </c>
      <c r="C7" s="12" t="s">
        <v>23</v>
      </c>
    </row>
    <row r="8" spans="2:3" ht="13.5" customHeight="1" x14ac:dyDescent="0.2">
      <c r="B8" s="11">
        <v>4</v>
      </c>
      <c r="C8" s="12" t="s">
        <v>24</v>
      </c>
    </row>
    <row r="9" spans="2:3" ht="15.75" customHeight="1" x14ac:dyDescent="0.2">
      <c r="B9" s="11">
        <v>5</v>
      </c>
      <c r="C9" s="12" t="s">
        <v>25</v>
      </c>
    </row>
    <row r="10" spans="2:3" ht="15.75" customHeight="1" x14ac:dyDescent="0.2">
      <c r="B10" s="11">
        <v>6</v>
      </c>
      <c r="C10" s="12" t="s">
        <v>26</v>
      </c>
    </row>
    <row r="11" spans="2:3" ht="15.75" customHeight="1" x14ac:dyDescent="0.2">
      <c r="B11" s="11">
        <v>7</v>
      </c>
      <c r="C11" s="12" t="s">
        <v>27</v>
      </c>
    </row>
    <row r="12" spans="2:3" ht="13.5" customHeight="1" x14ac:dyDescent="0.2">
      <c r="B12" s="11">
        <v>8</v>
      </c>
      <c r="C12" s="12" t="s">
        <v>28</v>
      </c>
    </row>
    <row r="13" spans="2:3" ht="13.5" customHeight="1" x14ac:dyDescent="0.2">
      <c r="B13" s="11">
        <v>9</v>
      </c>
      <c r="C13" s="12" t="s">
        <v>29</v>
      </c>
    </row>
    <row r="14" spans="2:3" ht="15.75" customHeight="1" x14ac:dyDescent="0.2">
      <c r="B14" s="11">
        <v>10</v>
      </c>
      <c r="C14" s="12" t="s">
        <v>30</v>
      </c>
    </row>
    <row r="15" spans="2:3" ht="18" customHeight="1" x14ac:dyDescent="0.2">
      <c r="B15" s="11">
        <v>11</v>
      </c>
      <c r="C15" s="12" t="s">
        <v>31</v>
      </c>
    </row>
    <row r="16" spans="2:3" ht="16.5" customHeight="1" x14ac:dyDescent="0.2">
      <c r="B16" s="11">
        <v>12</v>
      </c>
      <c r="C16" s="12" t="s">
        <v>32</v>
      </c>
    </row>
    <row r="17" spans="2:3" ht="14.25" customHeight="1" x14ac:dyDescent="0.2">
      <c r="B17" s="11">
        <v>13</v>
      </c>
      <c r="C17" s="12" t="s">
        <v>33</v>
      </c>
    </row>
    <row r="18" spans="2:3" ht="15" customHeight="1" x14ac:dyDescent="0.2">
      <c r="B18" s="11">
        <v>14</v>
      </c>
      <c r="C18" s="12" t="s">
        <v>34</v>
      </c>
    </row>
    <row r="19" spans="2:3" ht="15" customHeight="1" x14ac:dyDescent="0.2">
      <c r="B19" s="11">
        <v>15</v>
      </c>
      <c r="C19" s="12" t="s">
        <v>35</v>
      </c>
    </row>
    <row r="20" spans="2:3" ht="17.25" customHeight="1" x14ac:dyDescent="0.2">
      <c r="B20" s="11">
        <v>16</v>
      </c>
      <c r="C20" s="12" t="s">
        <v>36</v>
      </c>
    </row>
    <row r="21" spans="2:3" ht="17.25" customHeight="1" x14ac:dyDescent="0.2">
      <c r="B21" s="11">
        <v>17</v>
      </c>
      <c r="C21" s="12" t="s">
        <v>37</v>
      </c>
    </row>
    <row r="22" spans="2:3" ht="15.75" customHeight="1" x14ac:dyDescent="0.2">
      <c r="B22" s="11">
        <v>18</v>
      </c>
      <c r="C22" s="12" t="s">
        <v>38</v>
      </c>
    </row>
    <row r="23" spans="2:3" ht="15.75" customHeight="1" x14ac:dyDescent="0.2">
      <c r="B23" s="11">
        <v>19</v>
      </c>
      <c r="C23" s="12" t="s">
        <v>39</v>
      </c>
    </row>
    <row r="24" spans="2:3" ht="15.75" customHeight="1" x14ac:dyDescent="0.2">
      <c r="B24" s="11">
        <v>20</v>
      </c>
      <c r="C24" s="12" t="s">
        <v>40</v>
      </c>
    </row>
    <row r="25" spans="2:3" ht="17.25" customHeight="1" x14ac:dyDescent="0.2">
      <c r="B25" s="11">
        <v>21</v>
      </c>
      <c r="C25" s="12" t="s">
        <v>41</v>
      </c>
    </row>
    <row r="26" spans="2:3" ht="17.25" customHeight="1" x14ac:dyDescent="0.2">
      <c r="B26" s="11">
        <v>22</v>
      </c>
      <c r="C26" s="12" t="s">
        <v>48</v>
      </c>
    </row>
    <row r="27" spans="2:3" ht="16.5" customHeight="1" x14ac:dyDescent="0.2">
      <c r="B27" s="11">
        <v>23</v>
      </c>
      <c r="C27" s="12" t="s">
        <v>42</v>
      </c>
    </row>
    <row r="28" spans="2:3" ht="16.5" customHeight="1" x14ac:dyDescent="0.2">
      <c r="B28" s="11">
        <v>24</v>
      </c>
      <c r="C28" s="12" t="s">
        <v>43</v>
      </c>
    </row>
    <row r="29" spans="2:3" ht="16.5" customHeight="1" x14ac:dyDescent="0.2">
      <c r="B29" s="11">
        <v>25</v>
      </c>
      <c r="C29" s="12" t="s">
        <v>44</v>
      </c>
    </row>
    <row r="30" spans="2:3" ht="15" customHeight="1" x14ac:dyDescent="0.2">
      <c r="B30" s="11">
        <v>26</v>
      </c>
      <c r="C30" s="12" t="s">
        <v>45</v>
      </c>
    </row>
    <row r="31" spans="2:3" ht="18" customHeight="1" x14ac:dyDescent="0.2">
      <c r="B31" s="11">
        <v>27</v>
      </c>
      <c r="C31" s="12" t="s">
        <v>46</v>
      </c>
    </row>
    <row r="32" spans="2:3" ht="16.5" customHeight="1" x14ac:dyDescent="0.2">
      <c r="B32" s="11">
        <v>28</v>
      </c>
      <c r="C32" s="12" t="s">
        <v>105</v>
      </c>
    </row>
    <row r="33" spans="2:3" ht="18.75" customHeight="1" thickBot="1" x14ac:dyDescent="0.25">
      <c r="B33" s="13">
        <v>29</v>
      </c>
      <c r="C33" s="14" t="s">
        <v>121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Agnė Pakalnė</cp:lastModifiedBy>
  <cp:lastPrinted>2016-03-21T07:59:09Z</cp:lastPrinted>
  <dcterms:created xsi:type="dcterms:W3CDTF">1996-10-14T23:33:28Z</dcterms:created>
  <dcterms:modified xsi:type="dcterms:W3CDTF">2016-03-21T07:59:48Z</dcterms:modified>
</cp:coreProperties>
</file>