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-135" yWindow="0" windowWidth="15015" windowHeight="8835" activeTab="1"/>
  </bookViews>
  <sheets>
    <sheet name="Ataskaita" sheetId="5" r:id="rId1"/>
    <sheet name="Priemonių suvestinė" sheetId="2" r:id="rId2"/>
    <sheet name="Priemoniu vykdytoju kodai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J53" i="2" l="1"/>
  <c r="I53" i="2"/>
  <c r="H53" i="2"/>
  <c r="J69" i="2"/>
  <c r="I69" i="2"/>
  <c r="H69" i="2"/>
  <c r="J64" i="2"/>
  <c r="I64" i="2"/>
  <c r="H64" i="2"/>
  <c r="I51" i="2"/>
  <c r="J51" i="2"/>
  <c r="I45" i="2"/>
  <c r="J45" i="2"/>
  <c r="H45" i="2"/>
  <c r="I54" i="2" l="1"/>
  <c r="J74" i="2"/>
  <c r="J54" i="2"/>
  <c r="I74" i="2"/>
  <c r="H74" i="2"/>
  <c r="I20" i="2"/>
  <c r="J20" i="2"/>
  <c r="H20" i="2"/>
  <c r="I47" i="2"/>
  <c r="I48" i="2" s="1"/>
  <c r="J47" i="2"/>
  <c r="J48" i="2" s="1"/>
  <c r="H22" i="2"/>
  <c r="I22" i="2"/>
  <c r="J22" i="2"/>
  <c r="H51" i="2"/>
  <c r="H54" i="2" s="1"/>
  <c r="I31" i="2" l="1"/>
  <c r="J31" i="2"/>
  <c r="H31" i="2"/>
  <c r="I36" i="2"/>
  <c r="J36" i="2"/>
  <c r="H36" i="2"/>
  <c r="J38" i="2"/>
  <c r="I38" i="2"/>
  <c r="H38" i="2"/>
  <c r="I24" i="2"/>
  <c r="I11" i="2"/>
  <c r="I16" i="2"/>
  <c r="I14" i="2"/>
  <c r="J24" i="2"/>
  <c r="J11" i="2"/>
  <c r="J16" i="2"/>
  <c r="J14" i="2"/>
  <c r="H24" i="2"/>
  <c r="H11" i="2"/>
  <c r="H16" i="2"/>
  <c r="H14" i="2"/>
  <c r="H47" i="2"/>
  <c r="H48" i="2" s="1"/>
  <c r="J27" i="2"/>
  <c r="I27" i="2"/>
  <c r="H27" i="2"/>
  <c r="J39" i="2" l="1"/>
  <c r="H39" i="2"/>
  <c r="I39" i="2"/>
  <c r="H32" i="2"/>
  <c r="J32" i="2"/>
  <c r="I32" i="2"/>
  <c r="J56" i="2" l="1"/>
  <c r="J55" i="2"/>
  <c r="H56" i="2"/>
  <c r="H55" i="2"/>
  <c r="I56" i="2"/>
  <c r="I55" i="2"/>
</calcChain>
</file>

<file path=xl/sharedStrings.xml><?xml version="1.0" encoding="utf-8"?>
<sst xmlns="http://schemas.openxmlformats.org/spreadsheetml/2006/main" count="298" uniqueCount="153">
  <si>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</si>
  <si>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</si>
  <si>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</si>
  <si>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</si>
  <si>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</si>
  <si>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</si>
  <si>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</si>
  <si>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</si>
  <si>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</si>
  <si>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</si>
  <si>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</si>
  <si>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</si>
  <si>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</si>
  <si>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</si>
  <si>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</si>
  <si>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</si>
  <si>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</si>
  <si>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</si>
  <si>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</si>
  <si>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</si>
  <si>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</si>
  <si>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</si>
  <si>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</si>
  <si>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</si>
  <si>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</si>
  <si>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</si>
  <si>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</si>
  <si>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</si>
  <si>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</si>
  <si>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</si>
  <si>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</si>
  <si>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</si>
  <si>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</si>
  <si>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</si>
  <si>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</si>
  <si>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</si>
  <si>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</si>
  <si>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</si>
  <si>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</si>
  <si>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</si>
  <si>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</si>
  <si>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</si>
  <si>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</si>
  <si>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</si>
  <si>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</si>
  <si>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</si>
  <si>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</si>
  <si>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</si>
  <si>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</si>
  <si>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URBANISTINĖS PLĖTROS PROGRAMA (03)</t>
  </si>
  <si>
    <t>03</t>
  </si>
  <si>
    <t>04</t>
  </si>
  <si>
    <t>05</t>
  </si>
  <si>
    <t>06</t>
  </si>
  <si>
    <t>Organizuoti želdinių atsodinimą mieste</t>
  </si>
  <si>
    <t>Modernizuoti  GIS  sistemą</t>
  </si>
  <si>
    <t>Atnaujinti programinę  įrangą, licencijų įsigijimą</t>
  </si>
  <si>
    <t>Vykdyti nekilnojamojo kultūros paveldo tvarkymo darbus</t>
  </si>
  <si>
    <t>0;1</t>
  </si>
  <si>
    <t>288724610</t>
  </si>
  <si>
    <t>0;21</t>
  </si>
  <si>
    <t>+</t>
  </si>
  <si>
    <t>SB</t>
  </si>
  <si>
    <t>ES</t>
  </si>
  <si>
    <t>Organizuotas želdinių atsodinimas</t>
  </si>
  <si>
    <t>Įregistruoti sklypai</t>
  </si>
  <si>
    <t xml:space="preserve">Parengti detalieji planai   </t>
  </si>
  <si>
    <t>Išsaugoti kultūros paveldą</t>
  </si>
  <si>
    <t>Parengti bendram infrastuktūros tobulinimui reikalingus dokumentus</t>
  </si>
  <si>
    <t>Organizuoti žemės sklypų kadastrinius matavimus</t>
  </si>
  <si>
    <t>Organizuoti žemės sklypų įregistravimą</t>
  </si>
  <si>
    <t>Atnaujinta programinė įranga</t>
  </si>
  <si>
    <t>Parengti planai, prilyginti detaliesiems planams</t>
  </si>
  <si>
    <t>Atlikti kadastriniai matavimai</t>
  </si>
  <si>
    <t>Atliktas  Panevėžio miesto teritorijos bendrojo plano keitimas</t>
  </si>
  <si>
    <t xml:space="preserve">Gerinti bendrąją infrastruktūrą ir išsaugoti kultūros paveldą
</t>
  </si>
  <si>
    <t xml:space="preserve">Organizuoti teritorijų planavimo dokumentų rengimą </t>
  </si>
  <si>
    <t xml:space="preserve">01 </t>
  </si>
  <si>
    <t>07</t>
  </si>
  <si>
    <t>Suformuoti Panevėžio miesto miškotvarkos duomenų žemėlapio teminį sluoksnį</t>
  </si>
  <si>
    <t xml:space="preserve">Nekilnojamojo kultūros paveldo vertinimo tarybos veikla </t>
  </si>
  <si>
    <t>09</t>
  </si>
  <si>
    <t>10</t>
  </si>
  <si>
    <t>Įgyvendinti projektą „Panevėžio miesto teritorijų planavimo dokumentų rengimas“, III etapas</t>
  </si>
  <si>
    <t>Atnaujinti žemės sklypų kadastro duomenis GIS programoje</t>
  </si>
  <si>
    <t>Įsigyta programinė įranga</t>
  </si>
  <si>
    <t>Suformuotas Panevėžio miesto miškotvarkos duomenų žemėlapio teminis sluoksnis (skaitmeninė laikmena)</t>
  </si>
  <si>
    <t>Atliktas Panevėžio miesto šilumos ūkio specialiojo plano keitimas</t>
  </si>
  <si>
    <t>Parengti laisvos valstybinės žemės ir probleminių teritorijų Panevėžio mieste detalieji  planai</t>
  </si>
  <si>
    <t>Atnaujintos duomenų bazės</t>
  </si>
  <si>
    <t>P</t>
  </si>
  <si>
    <t>Įsigyti ir racionaliai panaudoti visuomenės reikmėms reikalingą turtą</t>
  </si>
  <si>
    <t>Rengti žemės sklypų formavimo ir pertvarkymo projektus</t>
  </si>
  <si>
    <t>Rengti žemės sklypų paėmimo visuomenės poreikiams projekto rengimą ir atlikti sąnaudų ir naudos analizę</t>
  </si>
  <si>
    <t>Parengtas projektas ir atlikta sąnaudų ir naudos analizė</t>
  </si>
  <si>
    <t>Nupirkta žemė Šilaičių kapinių plėtrai</t>
  </si>
  <si>
    <t>Senųjų miesto kapinių projekto parengimas ir tvarkymas  (Apvaizdos takas)</t>
  </si>
  <si>
    <t>VEIKLOS PLANO VYKDYMO ATASKAITA</t>
  </si>
  <si>
    <t>Asignavimai (tūkst.Eur)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</si>
  <si>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</si>
  <si>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</si>
  <si>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</si>
  <si>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</si>
  <si>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</si>
  <si>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</si>
  <si>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</si>
  <si>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</si>
  <si>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</si>
  <si>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</si>
  <si>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</si>
  <si>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</si>
  <si>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</si>
  <si>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</si>
  <si>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</si>
  <si>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-</t>
  </si>
  <si>
    <t>Tarybos sprendimas dėl procedūrų pradžios apskųstas teismui</t>
  </si>
  <si>
    <t>Darbai nukelti į 2016 m.</t>
  </si>
  <si>
    <t xml:space="preserve">2015 M. PANEVĖŽIO MIESTO SAVIVALDYBĖS </t>
  </si>
  <si>
    <t>VYKDYMO ATASKAITA</t>
  </si>
  <si>
    <t>Faktiškai įvykdyta</t>
  </si>
  <si>
    <t>(pagal planą arba geriau),</t>
  </si>
  <si>
    <t>Iš dalies įvykdyta</t>
  </si>
  <si>
    <t>Neįvykdyta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</si>
  <si>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</si>
  <si>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</si>
  <si>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</si>
  <si>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</si>
  <si>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URBANISTINĖS PLĖTROS PROGRAMOS  (03)</t>
  </si>
  <si>
    <t>2015 m.  programos Nr. 03 įvykdymas</t>
  </si>
  <si>
    <t>Sporto skyrius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</si>
  <si>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14  priemonių (kurioms patvirtinti / skirti asignavimai): </t>
    </r>
  </si>
  <si>
    <t>Parengta 315 žemės sklypų kadastrinių matavimų bylų. Dalis lėšų panaudota iš likučio.</t>
  </si>
  <si>
    <t>(blogiau nei planuota),</t>
  </si>
  <si>
    <t>2) priemonė laikoma iš dalies įvykdyta, jei pasiekta mažiau vertinimo kriterijų reikšmių nei planuota ataskaitiniais metais;</t>
  </si>
  <si>
    <t>Informacija apie pasiektus rezultatus, duomenys apie programai skirtų asignavimų panaudojimo tikslingumą</t>
  </si>
  <si>
    <t xml:space="preserve">Lėšos teritorijų planavimo dokumentams rengti buvo panaudotos iš likučio. Darbai tęsiami 2016 m. </t>
  </si>
  <si>
    <t>Reikalingi sklypai įregistruoti, o lėšos sutaupytos.</t>
  </si>
  <si>
    <t>Įgyvendinti projektą „Panevėžio miesto teritorijų planavimo dokumentų parengimas, II etapas“</t>
  </si>
  <si>
    <t xml:space="preserve">Bendrasis planas pakeistas, tačiau nepatvirtintas Savivaldybės tarybos. </t>
  </si>
  <si>
    <t xml:space="preserve"> Lėšos žemės sklypų formavimo ir pertvarkymo projektams rengti buvo panaudotos iš likučio. Darbai tęsiami 2016 m. </t>
  </si>
  <si>
    <t xml:space="preserve"> Parengtas Panevėžio miesto paviršinių (lietaus) nuotekų infrastruktūros specialusis  planas</t>
  </si>
  <si>
    <t>Parengtas Panevėžio miesto sodų  „Ąžuolas“, „Šermutas“, „Klevas“ teritorijose esančių gatvių sklypų ribų planas, prilyginamas teritorijų planavimo dokumentui</t>
  </si>
  <si>
    <r>
      <t>Į</t>
    </r>
    <r>
      <rPr>
        <sz val="10"/>
        <rFont val="Times New Roman"/>
        <family val="1"/>
        <charset val="186"/>
      </rPr>
      <t xml:space="preserve">gyvendintas projektas pagal Žmogiškųjų išteklių plėtros veiksmų programos 4 prioriteto „Administracinių gebėjimų stiprinimas ir viešojo administravimo efektyvumo didinimas“ įgyvendinimo priemonę VP1-4.2-VRM-04-R „Teritorijų planavimas“. 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 xml:space="preserve">Visa projekto vertė 80,6 tūkst. Eur (t. y. ES lėšos – 61,8 tūkst. Eur, SB – 18,8 tūkst. Eur) </t>
    </r>
  </si>
  <si>
    <t xml:space="preserve">Gydytojo, visuomenės veikėjo Š. Mero atminimo lentos montavimo darbai </t>
  </si>
  <si>
    <t xml:space="preserve">Vykdyti  įžymių žmonių,  istorinių datų, įvykių įamžinimą Panevėžio mieste </t>
  </si>
  <si>
    <t>Nepriklausomybės kovų dalyvių, savanorių kapų projekto parengimas ir tvarkymas (Kristaus Karaliaus katedros kapinėse, Ramygalos g.)</t>
  </si>
  <si>
    <t>Atnaujintos kapinių schemos (3 vnt.) Kristaus Karaliaus katedros kapinėse, Ramygalos g.</t>
  </si>
  <si>
    <t xml:space="preserve">Darbai nukelti į 2016 metus, nes reikia atlikti aercheologinius tyrimus </t>
  </si>
  <si>
    <t>Atlikti žemės paėmimą visuomenės poreikiams – Šilaičių kapinių plėtrai</t>
  </si>
  <si>
    <t>Visuomenės poreikiams užtikrinti – Šilaičių kapinių plėtrai – paimti žemės sklypai</t>
  </si>
  <si>
    <t>2015 m. asignavimų patvirtin-tas planas</t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</si>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</sst>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theme="4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theme="4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38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11" fillId="0" borderId="33" xfId="0" applyFont="1" applyBorder="1" applyAlignment="1">
      <alignment horizontal="center" vertical="top" wrapText="1"/>
    </xf>
    <xf numFmtId="0" fontId="11" fillId="0" borderId="28" xfId="0" applyFont="1" applyBorder="1" applyAlignment="1">
      <alignment vertical="top" wrapText="1"/>
    </xf>
    <xf numFmtId="0" fontId="11" fillId="0" borderId="25" xfId="0" applyFont="1" applyBorder="1" applyAlignment="1">
      <alignment horizontal="center" vertical="top" wrapText="1"/>
    </xf>
    <xf numFmtId="0" fontId="10" fillId="0" borderId="34" xfId="0" applyFont="1" applyBorder="1" applyAlignment="1">
      <alignment vertical="top" wrapText="1"/>
    </xf>
    <xf numFmtId="0" fontId="11" fillId="0" borderId="35" xfId="0" applyFont="1" applyBorder="1" applyAlignment="1">
      <alignment horizontal="center" vertical="top" wrapText="1"/>
    </xf>
    <xf numFmtId="0" fontId="10" fillId="0" borderId="36" xfId="0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48" xfId="0" applyFont="1" applyBorder="1" applyAlignment="1">
      <alignment vertical="top"/>
    </xf>
    <xf numFmtId="0" fontId="14" fillId="0" borderId="18" xfId="0" applyFont="1" applyFill="1" applyBorder="1" applyAlignment="1">
      <alignment horizontal="center" vertical="top" wrapText="1"/>
    </xf>
    <xf numFmtId="49" fontId="7" fillId="2" borderId="43" xfId="0" applyNumberFormat="1" applyFont="1" applyFill="1" applyBorder="1" applyAlignment="1">
      <alignment horizontal="center" vertical="top"/>
    </xf>
    <xf numFmtId="49" fontId="7" fillId="3" borderId="45" xfId="0" applyNumberFormat="1" applyFont="1" applyFill="1" applyBorder="1" applyAlignment="1">
      <alignment horizontal="center" vertical="top"/>
    </xf>
    <xf numFmtId="49" fontId="7" fillId="2" borderId="11" xfId="0" applyNumberFormat="1" applyFont="1" applyFill="1" applyBorder="1" applyAlignment="1">
      <alignment horizontal="center" vertical="top"/>
    </xf>
    <xf numFmtId="49" fontId="7" fillId="3" borderId="0" xfId="0" applyNumberFormat="1" applyFont="1" applyFill="1" applyBorder="1" applyAlignment="1">
      <alignment horizontal="center" vertical="top"/>
    </xf>
    <xf numFmtId="49" fontId="7" fillId="2" borderId="46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top" wrapText="1"/>
    </xf>
    <xf numFmtId="164" fontId="8" fillId="0" borderId="11" xfId="0" applyNumberFormat="1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top"/>
    </xf>
    <xf numFmtId="164" fontId="7" fillId="5" borderId="21" xfId="0" applyNumberFormat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top"/>
    </xf>
    <xf numFmtId="164" fontId="7" fillId="5" borderId="15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top" wrapText="1"/>
    </xf>
    <xf numFmtId="0" fontId="6" fillId="0" borderId="48" xfId="0" applyFont="1" applyBorder="1" applyAlignment="1">
      <alignment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/>
    </xf>
    <xf numFmtId="49" fontId="7" fillId="3" borderId="44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7" fillId="3" borderId="39" xfId="0" applyNumberFormat="1" applyFont="1" applyFill="1" applyBorder="1" applyAlignment="1">
      <alignment horizontal="center" vertical="top"/>
    </xf>
    <xf numFmtId="0" fontId="2" fillId="0" borderId="47" xfId="0" applyFont="1" applyBorder="1" applyAlignment="1">
      <alignment vertical="top"/>
    </xf>
    <xf numFmtId="49" fontId="7" fillId="0" borderId="9" xfId="0" applyNumberFormat="1" applyFont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49" fontId="7" fillId="0" borderId="18" xfId="0" applyNumberFormat="1" applyFont="1" applyBorder="1" applyAlignment="1">
      <alignment horizontal="center" vertical="top"/>
    </xf>
    <xf numFmtId="49" fontId="6" fillId="0" borderId="49" xfId="0" applyNumberFormat="1" applyFont="1" applyFill="1" applyBorder="1" applyAlignment="1">
      <alignment horizontal="left" vertical="top" wrapText="1"/>
    </xf>
    <xf numFmtId="0" fontId="2" fillId="0" borderId="18" xfId="0" applyFont="1" applyBorder="1" applyAlignment="1">
      <alignment vertical="top"/>
    </xf>
    <xf numFmtId="49" fontId="7" fillId="0" borderId="23" xfId="0" applyNumberFormat="1" applyFont="1" applyBorder="1" applyAlignment="1">
      <alignment horizontal="center" vertical="top"/>
    </xf>
    <xf numFmtId="0" fontId="4" fillId="5" borderId="20" xfId="0" applyFont="1" applyFill="1" applyBorder="1" applyAlignment="1">
      <alignment horizontal="center" vertical="top"/>
    </xf>
    <xf numFmtId="164" fontId="17" fillId="5" borderId="21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vertical="top"/>
    </xf>
    <xf numFmtId="0" fontId="8" fillId="0" borderId="8" xfId="0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top"/>
    </xf>
    <xf numFmtId="164" fontId="8" fillId="4" borderId="8" xfId="0" applyNumberFormat="1" applyFont="1" applyFill="1" applyBorder="1" applyAlignment="1">
      <alignment horizontal="center" vertical="top"/>
    </xf>
    <xf numFmtId="164" fontId="8" fillId="0" borderId="31" xfId="0" applyNumberFormat="1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center" vertical="top"/>
    </xf>
    <xf numFmtId="164" fontId="7" fillId="5" borderId="21" xfId="0" applyNumberFormat="1" applyFont="1" applyFill="1" applyBorder="1" applyAlignment="1">
      <alignment horizontal="center" vertical="top"/>
    </xf>
    <xf numFmtId="0" fontId="6" fillId="0" borderId="46" xfId="0" applyFont="1" applyFill="1" applyBorder="1" applyAlignment="1">
      <alignment horizontal="left" vertical="top" wrapText="1"/>
    </xf>
    <xf numFmtId="49" fontId="2" fillId="0" borderId="23" xfId="0" applyNumberFormat="1" applyFont="1" applyFill="1" applyBorder="1" applyAlignment="1">
      <alignment horizontal="center" vertical="top"/>
    </xf>
    <xf numFmtId="0" fontId="6" fillId="0" borderId="47" xfId="0" applyFont="1" applyFill="1" applyBorder="1" applyAlignment="1">
      <alignment vertical="top" wrapText="1"/>
    </xf>
    <xf numFmtId="49" fontId="7" fillId="2" borderId="30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0" fontId="8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horizontal="center" vertical="top" wrapText="1"/>
    </xf>
    <xf numFmtId="164" fontId="8" fillId="0" borderId="52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6" fillId="0" borderId="45" xfId="0" applyFont="1" applyFill="1" applyBorder="1" applyAlignment="1">
      <alignment vertical="top" wrapText="1"/>
    </xf>
    <xf numFmtId="0" fontId="8" fillId="0" borderId="31" xfId="0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0" fontId="16" fillId="5" borderId="32" xfId="0" applyFont="1" applyFill="1" applyBorder="1" applyAlignment="1">
      <alignment horizontal="center" vertical="top"/>
    </xf>
    <xf numFmtId="164" fontId="7" fillId="5" borderId="22" xfId="0" applyNumberFormat="1" applyFont="1" applyFill="1" applyBorder="1" applyAlignment="1">
      <alignment horizontal="center" vertical="top"/>
    </xf>
    <xf numFmtId="164" fontId="7" fillId="5" borderId="20" xfId="0" applyNumberFormat="1" applyFont="1" applyFill="1" applyBorder="1" applyAlignment="1">
      <alignment horizontal="center" vertical="top"/>
    </xf>
    <xf numFmtId="49" fontId="6" fillId="0" borderId="23" xfId="0" applyNumberFormat="1" applyFont="1" applyFill="1" applyBorder="1" applyAlignment="1">
      <alignment horizontal="left" vertical="top" wrapText="1"/>
    </xf>
    <xf numFmtId="164" fontId="8" fillId="0" borderId="49" xfId="0" applyNumberFormat="1" applyFont="1" applyFill="1" applyBorder="1" applyAlignment="1">
      <alignment horizontal="center" vertical="top"/>
    </xf>
    <xf numFmtId="164" fontId="8" fillId="0" borderId="55" xfId="0" applyNumberFormat="1" applyFont="1" applyFill="1" applyBorder="1" applyAlignment="1">
      <alignment horizontal="center" vertical="top"/>
    </xf>
    <xf numFmtId="0" fontId="8" fillId="0" borderId="34" xfId="0" applyFont="1" applyFill="1" applyBorder="1" applyAlignment="1">
      <alignment horizontal="center" vertical="top"/>
    </xf>
    <xf numFmtId="164" fontId="8" fillId="0" borderId="11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2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center" vertical="top"/>
    </xf>
    <xf numFmtId="0" fontId="2" fillId="2" borderId="27" xfId="0" applyFont="1" applyFill="1" applyBorder="1" applyAlignment="1">
      <alignment vertical="top"/>
    </xf>
    <xf numFmtId="49" fontId="7" fillId="6" borderId="2" xfId="0" applyNumberFormat="1" applyFont="1" applyFill="1" applyBorder="1" applyAlignment="1">
      <alignment horizontal="center" vertical="top"/>
    </xf>
    <xf numFmtId="0" fontId="8" fillId="0" borderId="55" xfId="0" applyFont="1" applyFill="1" applyBorder="1" applyAlignment="1">
      <alignment horizontal="center" vertical="top"/>
    </xf>
    <xf numFmtId="164" fontId="8" fillId="4" borderId="56" xfId="0" applyNumberFormat="1" applyFont="1" applyFill="1" applyBorder="1" applyAlignment="1">
      <alignment horizontal="center" vertical="top"/>
    </xf>
    <xf numFmtId="0" fontId="6" fillId="0" borderId="49" xfId="0" applyFont="1" applyBorder="1" applyAlignment="1">
      <alignment wrapText="1"/>
    </xf>
    <xf numFmtId="1" fontId="2" fillId="0" borderId="41" xfId="0" applyNumberFormat="1" applyFont="1" applyFill="1" applyBorder="1" applyAlignment="1">
      <alignment horizontal="center" vertical="top"/>
    </xf>
    <xf numFmtId="1" fontId="2" fillId="0" borderId="4" xfId="0" applyNumberFormat="1" applyFont="1" applyFill="1" applyBorder="1" applyAlignment="1">
      <alignment horizontal="center" vertical="top"/>
    </xf>
    <xf numFmtId="164" fontId="8" fillId="4" borderId="7" xfId="0" applyNumberFormat="1" applyFont="1" applyFill="1" applyBorder="1" applyAlignment="1">
      <alignment horizontal="center" vertical="top"/>
    </xf>
    <xf numFmtId="9" fontId="6" fillId="0" borderId="46" xfId="0" applyNumberFormat="1" applyFont="1" applyFill="1" applyBorder="1" applyAlignment="1">
      <alignment horizontal="left" vertical="top" wrapText="1"/>
    </xf>
    <xf numFmtId="9" fontId="2" fillId="0" borderId="23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 wrapText="1"/>
    </xf>
    <xf numFmtId="164" fontId="8" fillId="0" borderId="67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 wrapText="1"/>
    </xf>
    <xf numFmtId="164" fontId="7" fillId="6" borderId="33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62" xfId="0" applyFont="1" applyBorder="1" applyAlignment="1">
      <alignment horizontal="center" vertical="center" textRotation="90"/>
    </xf>
    <xf numFmtId="49" fontId="6" fillId="0" borderId="0" xfId="0" applyNumberFormat="1" applyFont="1" applyFill="1" applyBorder="1" applyAlignment="1">
      <alignment horizontal="right" vertical="top"/>
    </xf>
    <xf numFmtId="0" fontId="2" fillId="0" borderId="6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8" fillId="0" borderId="33" xfId="0" applyNumberFormat="1" applyFont="1" applyBorder="1" applyAlignment="1">
      <alignment horizontal="center" vertical="center"/>
    </xf>
    <xf numFmtId="164" fontId="17" fillId="0" borderId="50" xfId="0" applyNumberFormat="1" applyFont="1" applyBorder="1" applyAlignment="1">
      <alignment horizontal="center" vertical="top"/>
    </xf>
    <xf numFmtId="164" fontId="17" fillId="0" borderId="63" xfId="0" applyNumberFormat="1" applyFont="1" applyBorder="1" applyAlignment="1">
      <alignment horizontal="center" vertical="top"/>
    </xf>
    <xf numFmtId="164" fontId="17" fillId="0" borderId="70" xfId="0" applyNumberFormat="1" applyFont="1" applyBorder="1" applyAlignment="1">
      <alignment horizontal="center" vertical="top"/>
    </xf>
    <xf numFmtId="164" fontId="17" fillId="0" borderId="65" xfId="0" applyNumberFormat="1" applyFont="1" applyBorder="1" applyAlignment="1">
      <alignment horizontal="center" vertical="top"/>
    </xf>
    <xf numFmtId="164" fontId="17" fillId="0" borderId="66" xfId="0" applyNumberFormat="1" applyFont="1" applyBorder="1" applyAlignment="1">
      <alignment horizontal="center" vertical="top"/>
    </xf>
    <xf numFmtId="164" fontId="17" fillId="0" borderId="55" xfId="0" applyNumberFormat="1" applyFont="1" applyBorder="1" applyAlignment="1">
      <alignment horizontal="center" vertical="top"/>
    </xf>
    <xf numFmtId="164" fontId="17" fillId="0" borderId="59" xfId="0" applyNumberFormat="1" applyFont="1" applyBorder="1" applyAlignment="1">
      <alignment horizontal="center" vertical="top"/>
    </xf>
    <xf numFmtId="164" fontId="17" fillId="0" borderId="71" xfId="0" applyNumberFormat="1" applyFont="1" applyBorder="1" applyAlignment="1">
      <alignment horizontal="center" vertical="top"/>
    </xf>
    <xf numFmtId="164" fontId="17" fillId="0" borderId="13" xfId="0" applyNumberFormat="1" applyFont="1" applyBorder="1" applyAlignment="1">
      <alignment horizontal="center" vertical="top"/>
    </xf>
    <xf numFmtId="164" fontId="18" fillId="7" borderId="30" xfId="0" applyNumberFormat="1" applyFont="1" applyFill="1" applyBorder="1" applyAlignment="1">
      <alignment horizontal="center" vertical="top"/>
    </xf>
    <xf numFmtId="164" fontId="18" fillId="7" borderId="33" xfId="0" applyNumberFormat="1" applyFont="1" applyFill="1" applyBorder="1" applyAlignment="1">
      <alignment horizontal="center" vertical="top"/>
    </xf>
    <xf numFmtId="164" fontId="18" fillId="5" borderId="30" xfId="0" applyNumberFormat="1" applyFont="1" applyFill="1" applyBorder="1" applyAlignment="1">
      <alignment horizontal="center" vertical="top"/>
    </xf>
    <xf numFmtId="164" fontId="18" fillId="5" borderId="33" xfId="0" applyNumberFormat="1" applyFont="1" applyFill="1" applyBorder="1" applyAlignment="1">
      <alignment horizontal="center" vertical="top"/>
    </xf>
    <xf numFmtId="2" fontId="8" fillId="0" borderId="5" xfId="0" applyNumberFormat="1" applyFont="1" applyFill="1" applyBorder="1" applyAlignment="1">
      <alignment horizontal="center" vertical="center"/>
    </xf>
    <xf numFmtId="2" fontId="7" fillId="5" borderId="21" xfId="0" applyNumberFormat="1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top" wrapText="1"/>
    </xf>
    <xf numFmtId="0" fontId="2" fillId="0" borderId="66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1" fontId="2" fillId="0" borderId="54" xfId="0" applyNumberFormat="1" applyFont="1" applyFill="1" applyBorder="1" applyAlignment="1">
      <alignment horizontal="center" vertical="top"/>
    </xf>
    <xf numFmtId="1" fontId="2" fillId="0" borderId="63" xfId="0" applyNumberFormat="1" applyFont="1" applyFill="1" applyBorder="1" applyAlignment="1">
      <alignment horizontal="center" vertical="top"/>
    </xf>
    <xf numFmtId="9" fontId="2" fillId="0" borderId="39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14" fillId="0" borderId="34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46" xfId="0" applyFont="1" applyBorder="1" applyAlignment="1">
      <alignment vertical="top"/>
    </xf>
    <xf numFmtId="0" fontId="14" fillId="0" borderId="36" xfId="0" applyFont="1" applyBorder="1" applyAlignment="1">
      <alignment vertical="top"/>
    </xf>
    <xf numFmtId="0" fontId="14" fillId="0" borderId="69" xfId="0" applyFont="1" applyBorder="1" applyAlignment="1">
      <alignment vertical="top"/>
    </xf>
    <xf numFmtId="0" fontId="14" fillId="0" borderId="43" xfId="0" applyFont="1" applyBorder="1" applyAlignment="1">
      <alignment vertical="top"/>
    </xf>
    <xf numFmtId="164" fontId="17" fillId="0" borderId="13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/>
    </xf>
    <xf numFmtId="2" fontId="7" fillId="5" borderId="22" xfId="0" applyNumberFormat="1" applyFont="1" applyFill="1" applyBorder="1" applyAlignment="1">
      <alignment horizontal="center" vertical="center" wrapText="1"/>
    </xf>
    <xf numFmtId="2" fontId="7" fillId="5" borderId="20" xfId="0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top"/>
    </xf>
    <xf numFmtId="164" fontId="17" fillId="0" borderId="25" xfId="0" applyNumberFormat="1" applyFont="1" applyFill="1" applyBorder="1" applyAlignment="1">
      <alignment horizontal="center" vertical="center"/>
    </xf>
    <xf numFmtId="164" fontId="7" fillId="3" borderId="43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vertical="top" wrapText="1"/>
    </xf>
    <xf numFmtId="0" fontId="2" fillId="3" borderId="45" xfId="0" applyFont="1" applyFill="1" applyBorder="1" applyAlignment="1">
      <alignment horizontal="center" vertical="top" wrapText="1"/>
    </xf>
    <xf numFmtId="0" fontId="8" fillId="0" borderId="60" xfId="0" applyFont="1" applyFill="1" applyBorder="1" applyAlignment="1">
      <alignment horizontal="center" vertical="top"/>
    </xf>
    <xf numFmtId="164" fontId="8" fillId="0" borderId="40" xfId="0" applyNumberFormat="1" applyFont="1" applyFill="1" applyBorder="1" applyAlignment="1">
      <alignment horizontal="center" vertical="top"/>
    </xf>
    <xf numFmtId="164" fontId="8" fillId="0" borderId="42" xfId="0" applyNumberFormat="1" applyFont="1" applyFill="1" applyBorder="1" applyAlignment="1">
      <alignment horizontal="center" vertical="top"/>
    </xf>
    <xf numFmtId="164" fontId="8" fillId="0" borderId="70" xfId="0" applyNumberFormat="1" applyFont="1" applyFill="1" applyBorder="1" applyAlignment="1">
      <alignment horizontal="center" vertical="top"/>
    </xf>
    <xf numFmtId="49" fontId="6" fillId="0" borderId="40" xfId="0" applyNumberFormat="1" applyFont="1" applyFill="1" applyBorder="1" applyAlignment="1">
      <alignment horizontal="left" vertical="top" wrapText="1"/>
    </xf>
    <xf numFmtId="0" fontId="14" fillId="0" borderId="2" xfId="0" applyFont="1" applyBorder="1" applyAlignment="1">
      <alignment vertical="top"/>
    </xf>
    <xf numFmtId="0" fontId="14" fillId="0" borderId="28" xfId="0" applyFont="1" applyBorder="1" applyAlignment="1">
      <alignment vertical="top"/>
    </xf>
    <xf numFmtId="49" fontId="7" fillId="3" borderId="23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vertical="top"/>
    </xf>
    <xf numFmtId="0" fontId="9" fillId="0" borderId="72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24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8" fillId="0" borderId="5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8" fillId="0" borderId="49" xfId="0" applyNumberFormat="1" applyFont="1" applyFill="1" applyBorder="1" applyAlignment="1">
      <alignment horizontal="left" vertical="top" wrapText="1"/>
    </xf>
    <xf numFmtId="0" fontId="8" fillId="0" borderId="52" xfId="0" applyFont="1" applyBorder="1" applyAlignment="1">
      <alignment wrapText="1"/>
    </xf>
    <xf numFmtId="0" fontId="11" fillId="0" borderId="0" xfId="1" applyFont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68" xfId="0" applyFont="1" applyBorder="1" applyAlignment="1">
      <alignment vertical="top" wrapText="1"/>
    </xf>
    <xf numFmtId="0" fontId="9" fillId="0" borderId="69" xfId="0" applyFont="1" applyBorder="1" applyAlignment="1">
      <alignment vertical="top" wrapText="1"/>
    </xf>
    <xf numFmtId="0" fontId="9" fillId="0" borderId="72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14" fillId="0" borderId="48" xfId="0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6" fillId="0" borderId="68" xfId="0" applyFont="1" applyFill="1" applyBorder="1" applyAlignment="1">
      <alignment vertical="top" wrapText="1"/>
    </xf>
    <xf numFmtId="0" fontId="14" fillId="0" borderId="72" xfId="0" applyFont="1" applyBorder="1" applyAlignment="1">
      <alignment vertical="top" wrapText="1"/>
    </xf>
    <xf numFmtId="0" fontId="14" fillId="0" borderId="68" xfId="0" applyFont="1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14" fillId="0" borderId="52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14" fillId="0" borderId="65" xfId="0" applyFont="1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14" fillId="0" borderId="59" xfId="0" applyFont="1" applyBorder="1" applyAlignment="1">
      <alignment vertical="top" wrapText="1"/>
    </xf>
    <xf numFmtId="0" fontId="0" fillId="0" borderId="73" xfId="0" applyBorder="1" applyAlignment="1">
      <alignment vertical="top" wrapText="1"/>
    </xf>
    <xf numFmtId="0" fontId="21" fillId="0" borderId="68" xfId="0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59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49" fontId="15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7" fillId="0" borderId="23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12" fillId="0" borderId="68" xfId="0" applyFont="1" applyBorder="1" applyAlignment="1">
      <alignment vertical="top" wrapText="1"/>
    </xf>
    <xf numFmtId="0" fontId="12" fillId="0" borderId="69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34" xfId="0" applyFont="1" applyBorder="1" applyAlignment="1">
      <alignment vertical="top" wrapText="1"/>
    </xf>
    <xf numFmtId="0" fontId="12" fillId="0" borderId="72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24" fillId="0" borderId="47" xfId="0" applyFont="1" applyBorder="1" applyAlignment="1">
      <alignment horizontal="center" wrapText="1"/>
    </xf>
    <xf numFmtId="0" fontId="23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9" fillId="0" borderId="23" xfId="0" applyFont="1" applyBorder="1"/>
    <xf numFmtId="0" fontId="6" fillId="0" borderId="16" xfId="0" applyFont="1" applyFill="1" applyBorder="1" applyAlignment="1">
      <alignment horizontal="center" vertical="center" textRotation="90" wrapText="1"/>
    </xf>
    <xf numFmtId="0" fontId="9" fillId="0" borderId="24" xfId="0" applyFont="1" applyBorder="1"/>
    <xf numFmtId="0" fontId="6" fillId="0" borderId="4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2" fillId="0" borderId="57" xfId="0" applyNumberFormat="1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6" fillId="0" borderId="4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9" fillId="0" borderId="46" xfId="0" applyFont="1" applyBorder="1"/>
    <xf numFmtId="0" fontId="9" fillId="0" borderId="46" xfId="0" applyFont="1" applyBorder="1" applyAlignment="1">
      <alignment vertical="top" wrapText="1"/>
    </xf>
    <xf numFmtId="0" fontId="6" fillId="0" borderId="67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0" fontId="7" fillId="3" borderId="39" xfId="0" applyFont="1" applyFill="1" applyBorder="1" applyAlignment="1">
      <alignment horizontal="left" vertical="top" wrapText="1"/>
    </xf>
    <xf numFmtId="49" fontId="6" fillId="0" borderId="67" xfId="0" applyNumberFormat="1" applyFont="1" applyFill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54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62" xfId="0" applyFont="1" applyFill="1" applyBorder="1" applyAlignment="1">
      <alignment vertical="top" wrapText="1"/>
    </xf>
    <xf numFmtId="49" fontId="15" fillId="0" borderId="70" xfId="0" applyNumberFormat="1" applyFont="1" applyBorder="1" applyAlignment="1">
      <alignment horizontal="center" vertical="top"/>
    </xf>
    <xf numFmtId="49" fontId="15" fillId="0" borderId="20" xfId="0" applyNumberFormat="1" applyFont="1" applyBorder="1" applyAlignment="1">
      <alignment horizontal="center" vertical="top"/>
    </xf>
    <xf numFmtId="49" fontId="7" fillId="3" borderId="43" xfId="0" applyNumberFormat="1" applyFont="1" applyFill="1" applyBorder="1" applyAlignment="1">
      <alignment horizontal="right" vertical="top"/>
    </xf>
    <xf numFmtId="49" fontId="7" fillId="3" borderId="9" xfId="0" applyNumberFormat="1" applyFont="1" applyFill="1" applyBorder="1" applyAlignment="1">
      <alignment horizontal="right" vertical="top"/>
    </xf>
    <xf numFmtId="49" fontId="7" fillId="3" borderId="10" xfId="0" applyNumberFormat="1" applyFont="1" applyFill="1" applyBorder="1" applyAlignment="1">
      <alignment horizontal="right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61" xfId="0" applyNumberFormat="1" applyFont="1" applyFill="1" applyBorder="1" applyAlignment="1">
      <alignment horizontal="right" vertical="top"/>
    </xf>
    <xf numFmtId="0" fontId="9" fillId="0" borderId="19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2" fillId="0" borderId="60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57" xfId="0" applyNumberFormat="1" applyFont="1" applyBorder="1" applyAlignment="1">
      <alignment horizontal="center" vertical="center" textRotation="90" wrapText="1"/>
    </xf>
    <xf numFmtId="0" fontId="2" fillId="0" borderId="25" xfId="0" applyNumberFormat="1" applyFont="1" applyBorder="1" applyAlignment="1">
      <alignment horizontal="center" vertical="center" textRotation="90" wrapText="1"/>
    </xf>
    <xf numFmtId="0" fontId="2" fillId="0" borderId="35" xfId="0" applyNumberFormat="1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left" vertical="top" wrapText="1"/>
    </xf>
    <xf numFmtId="49" fontId="15" fillId="0" borderId="57" xfId="0" applyNumberFormat="1" applyFont="1" applyBorder="1" applyAlignment="1">
      <alignment horizontal="center" vertical="top"/>
    </xf>
    <xf numFmtId="49" fontId="15" fillId="0" borderId="35" xfId="0" applyNumberFormat="1" applyFont="1" applyBorder="1" applyAlignment="1">
      <alignment horizontal="center" vertical="top"/>
    </xf>
    <xf numFmtId="49" fontId="7" fillId="2" borderId="52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18" fillId="5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61" xfId="0" applyFont="1" applyBorder="1" applyAlignment="1">
      <alignment vertical="top" wrapText="1"/>
    </xf>
    <xf numFmtId="0" fontId="6" fillId="0" borderId="65" xfId="0" applyFont="1" applyBorder="1" applyAlignment="1">
      <alignment horizontal="left" vertical="top" wrapText="1"/>
    </xf>
    <xf numFmtId="0" fontId="9" fillId="0" borderId="56" xfId="0" applyFont="1" applyBorder="1" applyAlignment="1">
      <alignment vertical="top" wrapText="1"/>
    </xf>
    <xf numFmtId="0" fontId="9" fillId="0" borderId="64" xfId="0" applyFont="1" applyBorder="1" applyAlignment="1">
      <alignment vertical="top" wrapText="1"/>
    </xf>
    <xf numFmtId="0" fontId="6" fillId="0" borderId="49" xfId="0" applyFont="1" applyBorder="1" applyAlignment="1">
      <alignment horizontal="left" vertical="top" wrapText="1"/>
    </xf>
    <xf numFmtId="0" fontId="9" fillId="0" borderId="37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6" xfId="0" applyFont="1" applyFill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9" fontId="7" fillId="6" borderId="27" xfId="0" applyNumberFormat="1" applyFont="1" applyFill="1" applyBorder="1" applyAlignment="1">
      <alignment horizontal="right" vertical="top"/>
    </xf>
    <xf numFmtId="49" fontId="7" fillId="3" borderId="23" xfId="0" applyNumberFormat="1" applyFont="1" applyFill="1" applyBorder="1" applyAlignment="1">
      <alignment horizontal="right" vertical="top"/>
    </xf>
    <xf numFmtId="0" fontId="9" fillId="0" borderId="38" xfId="0" applyFont="1" applyBorder="1" applyAlignment="1">
      <alignment vertical="top" wrapText="1"/>
    </xf>
    <xf numFmtId="0" fontId="6" fillId="0" borderId="40" xfId="0" applyFont="1" applyBorder="1" applyAlignment="1">
      <alignment horizontal="left" vertical="top" wrapText="1"/>
    </xf>
    <xf numFmtId="0" fontId="9" fillId="0" borderId="41" xfId="0" applyFont="1" applyBorder="1" applyAlignment="1">
      <alignment vertical="top" wrapText="1"/>
    </xf>
    <xf numFmtId="0" fontId="9" fillId="0" borderId="63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6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top" wrapText="1"/>
    </xf>
    <xf numFmtId="0" fontId="9" fillId="4" borderId="64" xfId="0" applyFont="1" applyFill="1" applyBorder="1" applyAlignment="1">
      <alignment horizontal="left" vertical="top" wrapText="1"/>
    </xf>
    <xf numFmtId="0" fontId="6" fillId="4" borderId="50" xfId="0" applyFont="1" applyFill="1" applyBorder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9" fillId="4" borderId="60" xfId="0" applyFont="1" applyFill="1" applyBorder="1" applyAlignment="1">
      <alignment horizontal="left" vertical="top" wrapText="1"/>
    </xf>
    <xf numFmtId="0" fontId="2" fillId="6" borderId="51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61" xfId="0" applyNumberFormat="1" applyFont="1" applyFill="1" applyBorder="1" applyAlignment="1">
      <alignment horizontal="right" vertical="top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48" xfId="0" applyNumberFormat="1" applyFont="1" applyFill="1" applyBorder="1" applyAlignment="1">
      <alignment horizontal="center" vertical="top"/>
    </xf>
    <xf numFmtId="0" fontId="6" fillId="0" borderId="63" xfId="0" applyFont="1" applyFill="1" applyBorder="1" applyAlignment="1">
      <alignment vertical="top" wrapText="1"/>
    </xf>
    <xf numFmtId="49" fontId="7" fillId="0" borderId="41" xfId="0" applyNumberFormat="1" applyFont="1" applyBorder="1" applyAlignment="1">
      <alignment horizontal="center" vertical="top"/>
    </xf>
    <xf numFmtId="49" fontId="7" fillId="3" borderId="41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Ataskaita!$D$9:$D$11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Neįvykdyta</c:v>
                </c:pt>
              </c:strCache>
            </c:strRef>
          </c:cat>
          <c:val>
            <c:numRef>
              <c:f>Ataskaita!$E$9:$E$11</c:f>
              <c:numCache>
                <c:formatCode>General</c:formatCode>
                <c:ptCount val="3"/>
                <c:pt idx="0">
                  <c:v>10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38100</xdr:rowOff>
    </xdr:from>
    <xdr:to>
      <xdr:col>8</xdr:col>
      <xdr:colOff>238125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5"/>
  <sheetViews>
    <sheetView workbookViewId="0">
      <selection activeCell="K19" sqref="K19"/>
    </sheetView>
  </sheetViews>
  <sheetFormatPr defaultRowHeight="12.75" x14ac:dyDescent="0.2"/>
  <cols>
    <col min="1" max="1" width="7.5703125" customWidth="1"/>
    <col min="2" max="3" width="6.5703125" customWidth="1"/>
    <col min="4" max="4" width="16.140625" customWidth="1"/>
    <col min="5" max="6" width="7.85546875" customWidth="1"/>
    <col min="7" max="7" width="7.140625" customWidth="1"/>
    <col min="8" max="8" width="10" customWidth="1"/>
    <col min="9" max="9" width="8" customWidth="1"/>
    <col min="10" max="10" width="11.28515625" customWidth="1"/>
    <col min="11" max="11" width="7" customWidth="1"/>
    <col min="12" max="12" width="9.140625" customWidth="1"/>
  </cols>
  <sheetData>
    <row r="2" spans="3:11" ht="15.75" x14ac:dyDescent="0.25">
      <c r="C2" s="214" t="s">
        <v>117</v>
      </c>
      <c r="D2" s="215"/>
      <c r="E2" s="215"/>
      <c r="F2" s="215"/>
      <c r="G2" s="215"/>
      <c r="H2" s="215"/>
      <c r="I2" s="215"/>
      <c r="J2" s="215"/>
      <c r="K2" s="192"/>
    </row>
    <row r="3" spans="3:11" ht="8.25" customHeight="1" x14ac:dyDescent="0.25">
      <c r="C3" s="214" t="s">
        <v>127</v>
      </c>
      <c r="D3" s="215"/>
      <c r="E3" s="215"/>
      <c r="F3" s="215"/>
      <c r="G3" s="215"/>
      <c r="H3" s="215"/>
      <c r="I3" s="215"/>
      <c r="J3" s="215"/>
      <c r="K3" s="192"/>
    </row>
    <row r="4" spans="3:11" ht="12" customHeight="1" x14ac:dyDescent="0.25">
      <c r="C4" s="215"/>
      <c r="D4" s="215"/>
      <c r="E4" s="215"/>
      <c r="F4" s="215"/>
      <c r="G4" s="215"/>
      <c r="H4" s="215"/>
      <c r="I4" s="215"/>
      <c r="J4" s="215"/>
      <c r="K4" s="192"/>
    </row>
    <row r="5" spans="3:11" ht="15.75" x14ac:dyDescent="0.25">
      <c r="C5" s="214" t="s">
        <v>118</v>
      </c>
      <c r="D5" s="214"/>
      <c r="E5" s="214"/>
      <c r="F5" s="214"/>
      <c r="G5" s="214"/>
      <c r="H5" s="214"/>
      <c r="I5" s="214"/>
      <c r="J5" s="193"/>
    </row>
    <row r="6" spans="3:11" ht="15.75" x14ac:dyDescent="0.25">
      <c r="C6" s="192"/>
      <c r="D6" s="192"/>
      <c r="E6" s="192"/>
      <c r="F6" s="192"/>
      <c r="G6" s="192"/>
      <c r="H6" s="192"/>
      <c r="I6" s="192"/>
      <c r="J6" s="193"/>
    </row>
    <row r="7" spans="3:11" ht="15.75" x14ac:dyDescent="0.25">
      <c r="C7" s="194"/>
      <c r="D7" s="194"/>
      <c r="E7" s="194"/>
      <c r="F7" s="194"/>
      <c r="G7" s="194"/>
      <c r="H7" s="194"/>
      <c r="I7" s="194"/>
      <c r="J7" s="194"/>
      <c r="K7" s="194"/>
    </row>
    <row r="8" spans="3:11" ht="15.75" x14ac:dyDescent="0.25">
      <c r="C8" s="194" t="s">
        <v>130</v>
      </c>
      <c r="D8" s="194"/>
      <c r="E8" s="194"/>
      <c r="F8" s="194"/>
      <c r="G8" s="194"/>
      <c r="H8" s="194"/>
      <c r="I8" s="194"/>
      <c r="J8" s="194"/>
      <c r="K8" s="194"/>
    </row>
    <row r="9" spans="3:11" ht="15.75" customHeight="1" x14ac:dyDescent="0.25">
      <c r="C9" s="194"/>
      <c r="D9" s="203" t="s">
        <v>119</v>
      </c>
      <c r="E9" s="197">
        <v>10</v>
      </c>
      <c r="F9" s="195"/>
      <c r="G9" s="194" t="s">
        <v>120</v>
      </c>
      <c r="H9" s="194"/>
      <c r="I9" s="194"/>
      <c r="J9" s="194"/>
      <c r="K9" s="194"/>
    </row>
    <row r="10" spans="3:11" ht="15.75" x14ac:dyDescent="0.25">
      <c r="C10" s="194"/>
      <c r="D10" s="196" t="s">
        <v>121</v>
      </c>
      <c r="E10" s="197">
        <v>1</v>
      </c>
      <c r="F10" s="198"/>
      <c r="G10" s="213" t="s">
        <v>132</v>
      </c>
      <c r="H10" s="213"/>
      <c r="I10" s="213"/>
      <c r="J10" s="213"/>
      <c r="K10" s="213"/>
    </row>
    <row r="11" spans="3:11" ht="15.75" customHeight="1" x14ac:dyDescent="0.25">
      <c r="D11" s="203" t="s">
        <v>122</v>
      </c>
      <c r="E11" s="197">
        <v>3</v>
      </c>
      <c r="F11" s="198"/>
      <c r="G11" s="213" t="s">
        <v>123</v>
      </c>
      <c r="H11" s="213"/>
      <c r="I11" s="213"/>
      <c r="J11" s="213"/>
      <c r="K11" s="213"/>
    </row>
    <row r="12" spans="3:11" ht="15.75" x14ac:dyDescent="0.25">
      <c r="D12" s="208" t="s">
        <v>128</v>
      </c>
      <c r="E12" s="208"/>
      <c r="F12" s="208"/>
      <c r="G12" s="208"/>
      <c r="H12" s="208"/>
    </row>
    <row r="13" spans="3:11" ht="15.75" x14ac:dyDescent="0.25">
      <c r="D13" s="202"/>
      <c r="E13" s="202"/>
      <c r="F13" s="202"/>
      <c r="G13" s="202"/>
      <c r="H13" s="202"/>
    </row>
    <row r="14" spans="3:11" ht="15.75" x14ac:dyDescent="0.25">
      <c r="D14" s="202"/>
      <c r="E14" s="202"/>
      <c r="F14" s="202"/>
      <c r="G14" s="202"/>
      <c r="H14" s="202"/>
    </row>
    <row r="15" spans="3:11" ht="15.75" x14ac:dyDescent="0.25">
      <c r="D15" s="202"/>
      <c r="E15" s="202"/>
      <c r="F15" s="202"/>
      <c r="G15" s="202"/>
      <c r="H15" s="202"/>
    </row>
    <row r="16" spans="3:11" ht="15.75" x14ac:dyDescent="0.25">
      <c r="D16" s="202"/>
      <c r="E16" s="202"/>
      <c r="F16" s="202"/>
      <c r="G16" s="202"/>
      <c r="H16" s="202"/>
    </row>
    <row r="17" spans="3:11" ht="15.75" x14ac:dyDescent="0.25">
      <c r="D17" s="202"/>
      <c r="E17" s="202"/>
      <c r="F17" s="202"/>
      <c r="G17" s="202"/>
      <c r="H17" s="202"/>
    </row>
    <row r="18" spans="3:11" ht="15.75" x14ac:dyDescent="0.25">
      <c r="D18" s="202"/>
      <c r="E18" s="202"/>
      <c r="F18" s="202"/>
      <c r="G18" s="202"/>
      <c r="H18" s="202"/>
    </row>
    <row r="19" spans="3:11" ht="15.75" x14ac:dyDescent="0.25">
      <c r="D19" s="202"/>
      <c r="E19" s="202"/>
      <c r="F19" s="202"/>
      <c r="G19" s="202"/>
      <c r="H19" s="202"/>
    </row>
    <row r="32" spans="3:11" ht="35.25" customHeight="1" x14ac:dyDescent="0.2">
      <c r="C32" s="209" t="s">
        <v>124</v>
      </c>
      <c r="D32" s="209"/>
      <c r="E32" s="209"/>
      <c r="F32" s="209"/>
      <c r="G32" s="209"/>
      <c r="H32" s="209"/>
      <c r="I32" s="209"/>
      <c r="J32" s="209"/>
      <c r="K32" s="199"/>
    </row>
    <row r="33" spans="3:11" ht="31.5" customHeight="1" x14ac:dyDescent="0.2">
      <c r="C33" s="210" t="s">
        <v>125</v>
      </c>
      <c r="D33" s="210"/>
      <c r="E33" s="210"/>
      <c r="F33" s="210"/>
      <c r="G33" s="210"/>
      <c r="H33" s="210"/>
      <c r="I33" s="210"/>
      <c r="J33" s="210"/>
      <c r="K33" s="200"/>
    </row>
    <row r="34" spans="3:11" ht="30" customHeight="1" x14ac:dyDescent="0.2">
      <c r="C34" s="211" t="s">
        <v>133</v>
      </c>
      <c r="D34" s="211"/>
      <c r="E34" s="211"/>
      <c r="F34" s="211"/>
      <c r="G34" s="211"/>
      <c r="H34" s="211"/>
      <c r="I34" s="211"/>
      <c r="J34" s="211"/>
      <c r="K34" s="201"/>
    </row>
    <row r="35" spans="3:11" ht="33.75" customHeight="1" x14ac:dyDescent="0.2">
      <c r="C35" s="211" t="s">
        <v>126</v>
      </c>
      <c r="D35" s="212"/>
      <c r="E35" s="212"/>
      <c r="F35" s="212"/>
      <c r="G35" s="212"/>
      <c r="H35" s="212"/>
      <c r="I35" s="212"/>
      <c r="J35" s="212"/>
      <c r="K35" s="201"/>
    </row>
  </sheetData>
  <mergeCells count="10">
    <mergeCell ref="G11:K11"/>
    <mergeCell ref="C2:J2"/>
    <mergeCell ref="C3:J4"/>
    <mergeCell ref="C5:I5"/>
    <mergeCell ref="G10:K10"/>
    <mergeCell ref="D12:H12"/>
    <mergeCell ref="C32:J32"/>
    <mergeCell ref="C33:J33"/>
    <mergeCell ref="C34:J34"/>
    <mergeCell ref="C35:J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zoomScaleNormal="100" workbookViewId="0">
      <selection activeCell="I1" sqref="I1:M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2" style="1" customWidth="1"/>
    <col min="5" max="5" width="7.85546875" style="2" customWidth="1"/>
    <col min="6" max="6" width="4.42578125" style="1" customWidth="1"/>
    <col min="7" max="7" width="6" style="3" customWidth="1"/>
    <col min="8" max="8" width="8.28515625" style="1" customWidth="1"/>
    <col min="9" max="9" width="9.28515625" style="1" customWidth="1"/>
    <col min="10" max="10" width="8.7109375" style="1" customWidth="1"/>
    <col min="11" max="11" width="26.140625" style="1" customWidth="1"/>
    <col min="12" max="12" width="3.28515625" style="4" customWidth="1"/>
    <col min="13" max="13" width="3" style="1" customWidth="1"/>
    <col min="14" max="14" width="12.7109375" style="5" customWidth="1"/>
    <col min="15" max="15" width="12.5703125" style="5" customWidth="1"/>
    <col min="16" max="16384" width="9.140625" style="5"/>
  </cols>
  <sheetData>
    <row r="1" spans="1:19" ht="42.75" customHeight="1" x14ac:dyDescent="0.2">
      <c r="I1" s="278" t="s">
        <v>152</v>
      </c>
      <c r="J1" s="279"/>
      <c r="K1" s="279"/>
      <c r="L1" s="279"/>
      <c r="M1" s="279"/>
    </row>
    <row r="2" spans="1:19" ht="12.75" customHeight="1" x14ac:dyDescent="0.2">
      <c r="D2" s="265" t="s">
        <v>97</v>
      </c>
      <c r="E2" s="266"/>
      <c r="F2" s="266"/>
      <c r="G2" s="266"/>
      <c r="H2" s="266"/>
      <c r="I2" s="266"/>
      <c r="J2" s="266"/>
      <c r="K2" s="17"/>
      <c r="L2" s="17"/>
      <c r="M2" s="17"/>
      <c r="N2" s="18"/>
      <c r="O2" s="18"/>
      <c r="P2" s="18"/>
      <c r="Q2" s="18"/>
      <c r="R2" s="18"/>
      <c r="S2" s="18"/>
    </row>
    <row r="3" spans="1:19" ht="13.5" customHeight="1" thickBot="1" x14ac:dyDescent="0.25">
      <c r="A3" s="6"/>
      <c r="B3" s="21"/>
      <c r="C3" s="21"/>
      <c r="D3" s="264" t="s">
        <v>49</v>
      </c>
      <c r="E3" s="264"/>
      <c r="F3" s="264"/>
      <c r="G3" s="264"/>
      <c r="H3" s="264"/>
      <c r="I3" s="264"/>
      <c r="J3" s="264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6.75" customHeight="1" x14ac:dyDescent="0.2">
      <c r="A4" s="321" t="s">
        <v>0</v>
      </c>
      <c r="B4" s="324" t="s">
        <v>1</v>
      </c>
      <c r="C4" s="324" t="s">
        <v>2</v>
      </c>
      <c r="D4" s="327" t="s">
        <v>3</v>
      </c>
      <c r="E4" s="330" t="s">
        <v>4</v>
      </c>
      <c r="F4" s="333" t="s">
        <v>5</v>
      </c>
      <c r="G4" s="286" t="s">
        <v>6</v>
      </c>
      <c r="H4" s="267" t="s">
        <v>98</v>
      </c>
      <c r="I4" s="268"/>
      <c r="J4" s="269"/>
      <c r="K4" s="282" t="s">
        <v>102</v>
      </c>
      <c r="L4" s="283"/>
      <c r="M4" s="283"/>
      <c r="N4" s="274" t="s">
        <v>134</v>
      </c>
      <c r="O4" s="238" t="s">
        <v>103</v>
      </c>
    </row>
    <row r="5" spans="1:19" ht="15" customHeight="1" x14ac:dyDescent="0.2">
      <c r="A5" s="322"/>
      <c r="B5" s="325"/>
      <c r="C5" s="325"/>
      <c r="D5" s="328"/>
      <c r="E5" s="331"/>
      <c r="F5" s="334"/>
      <c r="G5" s="287"/>
      <c r="H5" s="289" t="s">
        <v>99</v>
      </c>
      <c r="I5" s="270" t="s">
        <v>100</v>
      </c>
      <c r="J5" s="272" t="s">
        <v>101</v>
      </c>
      <c r="K5" s="247" t="s">
        <v>3</v>
      </c>
      <c r="L5" s="280"/>
      <c r="M5" s="281"/>
      <c r="N5" s="275"/>
      <c r="O5" s="239"/>
    </row>
    <row r="6" spans="1:19" ht="94.5" customHeight="1" thickBot="1" x14ac:dyDescent="0.25">
      <c r="A6" s="323"/>
      <c r="B6" s="326"/>
      <c r="C6" s="326"/>
      <c r="D6" s="329"/>
      <c r="E6" s="332"/>
      <c r="F6" s="335"/>
      <c r="G6" s="288"/>
      <c r="H6" s="290"/>
      <c r="I6" s="271"/>
      <c r="J6" s="273"/>
      <c r="K6" s="248"/>
      <c r="L6" s="124" t="s">
        <v>104</v>
      </c>
      <c r="M6" s="125" t="s">
        <v>105</v>
      </c>
      <c r="N6" s="275"/>
      <c r="O6" s="239"/>
    </row>
    <row r="7" spans="1:19" ht="15.75" customHeight="1" thickBot="1" x14ac:dyDescent="0.25">
      <c r="A7" s="8" t="s">
        <v>7</v>
      </c>
      <c r="B7" s="245" t="s">
        <v>75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186"/>
      <c r="O7" s="188"/>
    </row>
    <row r="8" spans="1:19" ht="14.25" customHeight="1" thickBot="1" x14ac:dyDescent="0.25">
      <c r="A8" s="9" t="s">
        <v>7</v>
      </c>
      <c r="B8" s="10" t="s">
        <v>7</v>
      </c>
      <c r="C8" s="243" t="s">
        <v>68</v>
      </c>
      <c r="D8" s="243"/>
      <c r="E8" s="243"/>
      <c r="F8" s="243"/>
      <c r="G8" s="243"/>
      <c r="H8" s="243"/>
      <c r="I8" s="243"/>
      <c r="J8" s="243"/>
      <c r="K8" s="243"/>
      <c r="L8" s="243"/>
      <c r="M8" s="244"/>
      <c r="N8" s="187"/>
      <c r="O8" s="189"/>
    </row>
    <row r="9" spans="1:19" ht="17.25" customHeight="1" x14ac:dyDescent="0.2">
      <c r="A9" s="29" t="s">
        <v>7</v>
      </c>
      <c r="B9" s="35" t="s">
        <v>7</v>
      </c>
      <c r="C9" s="254" t="s">
        <v>9</v>
      </c>
      <c r="D9" s="256" t="s">
        <v>76</v>
      </c>
      <c r="E9" s="251" t="s">
        <v>59</v>
      </c>
      <c r="F9" s="240" t="s">
        <v>58</v>
      </c>
      <c r="G9" s="36" t="s">
        <v>62</v>
      </c>
      <c r="H9" s="37">
        <v>8.6999999999999993</v>
      </c>
      <c r="I9" s="45">
        <v>1.2</v>
      </c>
      <c r="J9" s="46">
        <v>1.2</v>
      </c>
      <c r="K9" s="47" t="s">
        <v>66</v>
      </c>
      <c r="L9" s="33" t="s">
        <v>61</v>
      </c>
      <c r="M9" s="147" t="s">
        <v>61</v>
      </c>
      <c r="N9" s="258" t="s">
        <v>135</v>
      </c>
      <c r="O9" s="259"/>
      <c r="P9" s="20"/>
      <c r="Q9" s="19"/>
      <c r="R9" s="19"/>
      <c r="S9" s="19"/>
    </row>
    <row r="10" spans="1:19" ht="15.75" customHeight="1" x14ac:dyDescent="0.2">
      <c r="A10" s="29"/>
      <c r="B10" s="35"/>
      <c r="C10" s="311"/>
      <c r="D10" s="336"/>
      <c r="E10" s="252"/>
      <c r="F10" s="241"/>
      <c r="G10" s="38"/>
      <c r="H10" s="39"/>
      <c r="I10" s="48"/>
      <c r="J10" s="49"/>
      <c r="K10" s="249" t="s">
        <v>72</v>
      </c>
      <c r="L10" s="34" t="s">
        <v>61</v>
      </c>
      <c r="M10" s="148" t="s">
        <v>61</v>
      </c>
      <c r="N10" s="260"/>
      <c r="O10" s="261"/>
      <c r="P10" s="20"/>
      <c r="Q10" s="19"/>
      <c r="R10" s="19"/>
      <c r="S10" s="19"/>
    </row>
    <row r="11" spans="1:19" ht="23.25" customHeight="1" thickBot="1" x14ac:dyDescent="0.25">
      <c r="A11" s="29"/>
      <c r="B11" s="35"/>
      <c r="C11" s="255"/>
      <c r="D11" s="257"/>
      <c r="E11" s="253"/>
      <c r="F11" s="242"/>
      <c r="G11" s="40" t="s">
        <v>8</v>
      </c>
      <c r="H11" s="41">
        <f>H9</f>
        <v>8.6999999999999993</v>
      </c>
      <c r="I11" s="50">
        <f>I9</f>
        <v>1.2</v>
      </c>
      <c r="J11" s="51">
        <f>J9</f>
        <v>1.2</v>
      </c>
      <c r="K11" s="250"/>
      <c r="L11" s="52"/>
      <c r="M11" s="149"/>
      <c r="N11" s="262"/>
      <c r="O11" s="263"/>
      <c r="P11" s="20"/>
      <c r="Q11" s="19"/>
      <c r="R11" s="19"/>
      <c r="S11" s="19"/>
    </row>
    <row r="12" spans="1:19" ht="12.75" customHeight="1" x14ac:dyDescent="0.2">
      <c r="A12" s="29" t="s">
        <v>7</v>
      </c>
      <c r="B12" s="35" t="s">
        <v>7</v>
      </c>
      <c r="C12" s="254" t="s">
        <v>50</v>
      </c>
      <c r="D12" s="256" t="s">
        <v>70</v>
      </c>
      <c r="E12" s="251" t="s">
        <v>59</v>
      </c>
      <c r="F12" s="240" t="s">
        <v>58</v>
      </c>
      <c r="G12" s="36" t="s">
        <v>62</v>
      </c>
      <c r="H12" s="37">
        <v>14.5</v>
      </c>
      <c r="I12" s="45">
        <v>4.5</v>
      </c>
      <c r="J12" s="46">
        <v>4</v>
      </c>
      <c r="K12" s="53" t="s">
        <v>65</v>
      </c>
      <c r="L12" s="33" t="s">
        <v>61</v>
      </c>
      <c r="M12" s="147" t="s">
        <v>61</v>
      </c>
      <c r="N12" s="227" t="s">
        <v>136</v>
      </c>
      <c r="O12" s="217"/>
      <c r="P12" s="20"/>
      <c r="Q12" s="19"/>
      <c r="R12" s="19"/>
      <c r="S12" s="19"/>
    </row>
    <row r="13" spans="1:19" ht="12.75" customHeight="1" x14ac:dyDescent="0.2">
      <c r="A13" s="29"/>
      <c r="B13" s="35"/>
      <c r="C13" s="311"/>
      <c r="D13" s="336"/>
      <c r="E13" s="252"/>
      <c r="F13" s="241"/>
      <c r="G13" s="38"/>
      <c r="H13" s="39"/>
      <c r="I13" s="48"/>
      <c r="J13" s="49"/>
      <c r="K13" s="53"/>
      <c r="L13" s="34"/>
      <c r="M13" s="148"/>
      <c r="N13" s="225"/>
      <c r="O13" s="226"/>
      <c r="P13" s="20"/>
      <c r="Q13" s="19"/>
      <c r="R13" s="19"/>
      <c r="S13" s="19"/>
    </row>
    <row r="14" spans="1:19" ht="16.5" customHeight="1" thickBot="1" x14ac:dyDescent="0.25">
      <c r="A14" s="29"/>
      <c r="B14" s="35"/>
      <c r="C14" s="311"/>
      <c r="D14" s="336"/>
      <c r="E14" s="252"/>
      <c r="F14" s="241"/>
      <c r="G14" s="42" t="s">
        <v>8</v>
      </c>
      <c r="H14" s="43">
        <f>H12</f>
        <v>14.5</v>
      </c>
      <c r="I14" s="54">
        <f>I12</f>
        <v>4.5</v>
      </c>
      <c r="J14" s="55">
        <f>J12</f>
        <v>4</v>
      </c>
      <c r="K14" s="25"/>
      <c r="L14" s="26"/>
      <c r="M14" s="150"/>
      <c r="N14" s="218"/>
      <c r="O14" s="219"/>
      <c r="P14" s="20"/>
      <c r="Q14" s="19"/>
      <c r="R14" s="19"/>
      <c r="S14" s="19"/>
    </row>
    <row r="15" spans="1:19" ht="12.75" customHeight="1" x14ac:dyDescent="0.2">
      <c r="A15" s="27" t="s">
        <v>7</v>
      </c>
      <c r="B15" s="56" t="s">
        <v>7</v>
      </c>
      <c r="C15" s="254" t="s">
        <v>51</v>
      </c>
      <c r="D15" s="256" t="s">
        <v>69</v>
      </c>
      <c r="E15" s="251" t="s">
        <v>59</v>
      </c>
      <c r="F15" s="240" t="s">
        <v>58</v>
      </c>
      <c r="G15" s="36" t="s">
        <v>62</v>
      </c>
      <c r="H15" s="37">
        <v>39.1</v>
      </c>
      <c r="I15" s="45">
        <v>12.8</v>
      </c>
      <c r="J15" s="46">
        <v>35.6</v>
      </c>
      <c r="K15" s="57" t="s">
        <v>73</v>
      </c>
      <c r="L15" s="33" t="s">
        <v>61</v>
      </c>
      <c r="M15" s="147" t="s">
        <v>61</v>
      </c>
      <c r="N15" s="227" t="s">
        <v>131</v>
      </c>
      <c r="O15" s="217"/>
      <c r="P15" s="20"/>
      <c r="Q15" s="19"/>
      <c r="R15" s="19"/>
      <c r="S15" s="19"/>
    </row>
    <row r="16" spans="1:19" ht="27" customHeight="1" thickBot="1" x14ac:dyDescent="0.25">
      <c r="A16" s="31"/>
      <c r="B16" s="58"/>
      <c r="C16" s="255"/>
      <c r="D16" s="257"/>
      <c r="E16" s="253"/>
      <c r="F16" s="242"/>
      <c r="G16" s="40" t="s">
        <v>8</v>
      </c>
      <c r="H16" s="41">
        <f>H15</f>
        <v>39.1</v>
      </c>
      <c r="I16" s="50">
        <f>I15</f>
        <v>12.8</v>
      </c>
      <c r="J16" s="51">
        <f>J15</f>
        <v>35.6</v>
      </c>
      <c r="K16" s="59"/>
      <c r="L16" s="52"/>
      <c r="M16" s="149"/>
      <c r="N16" s="218"/>
      <c r="O16" s="219"/>
      <c r="P16" s="20"/>
      <c r="Q16" s="19"/>
      <c r="R16" s="19"/>
      <c r="S16" s="19"/>
    </row>
    <row r="17" spans="1:19" ht="24" customHeight="1" x14ac:dyDescent="0.2">
      <c r="A17" s="27" t="s">
        <v>7</v>
      </c>
      <c r="B17" s="28" t="s">
        <v>7</v>
      </c>
      <c r="C17" s="254" t="s">
        <v>52</v>
      </c>
      <c r="D17" s="256" t="s">
        <v>137</v>
      </c>
      <c r="E17" s="251" t="s">
        <v>59</v>
      </c>
      <c r="F17" s="240" t="s">
        <v>58</v>
      </c>
      <c r="G17" s="36" t="s">
        <v>63</v>
      </c>
      <c r="H17" s="37">
        <v>27.4</v>
      </c>
      <c r="I17" s="45">
        <v>27.4</v>
      </c>
      <c r="J17" s="46">
        <v>6.1</v>
      </c>
      <c r="K17" s="204" t="s">
        <v>74</v>
      </c>
      <c r="L17" s="33">
        <v>1</v>
      </c>
      <c r="M17" s="147" t="s">
        <v>114</v>
      </c>
      <c r="N17" s="227" t="s">
        <v>138</v>
      </c>
      <c r="O17" s="217"/>
      <c r="P17" s="20"/>
      <c r="Q17" s="19"/>
      <c r="R17" s="19"/>
      <c r="S17" s="19"/>
    </row>
    <row r="18" spans="1:19" ht="19.5" customHeight="1" x14ac:dyDescent="0.2">
      <c r="A18" s="29"/>
      <c r="B18" s="30"/>
      <c r="C18" s="311"/>
      <c r="D18" s="336"/>
      <c r="E18" s="252"/>
      <c r="F18" s="241"/>
      <c r="G18" s="38" t="s">
        <v>90</v>
      </c>
      <c r="H18" s="39">
        <v>16.8</v>
      </c>
      <c r="I18" s="121">
        <v>10.7</v>
      </c>
      <c r="J18" s="174">
        <v>2.8</v>
      </c>
      <c r="K18" s="292" t="s">
        <v>140</v>
      </c>
      <c r="L18" s="34">
        <v>1</v>
      </c>
      <c r="M18" s="148">
        <v>1</v>
      </c>
      <c r="N18" s="225"/>
      <c r="O18" s="226"/>
      <c r="P18" s="20"/>
      <c r="Q18" s="19"/>
      <c r="R18" s="19"/>
      <c r="S18" s="19"/>
    </row>
    <row r="19" spans="1:19" ht="11.25" customHeight="1" x14ac:dyDescent="0.2">
      <c r="A19" s="29"/>
      <c r="B19" s="30"/>
      <c r="C19" s="311"/>
      <c r="D19" s="336"/>
      <c r="E19" s="252"/>
      <c r="F19" s="241"/>
      <c r="G19" s="44" t="s">
        <v>62</v>
      </c>
      <c r="H19" s="119">
        <v>4.8</v>
      </c>
      <c r="I19" s="168">
        <v>4.8</v>
      </c>
      <c r="J19" s="120">
        <v>4.0999999999999996</v>
      </c>
      <c r="K19" s="293"/>
      <c r="L19" s="118"/>
      <c r="M19" s="151"/>
      <c r="N19" s="225"/>
      <c r="O19" s="226"/>
      <c r="P19" s="20"/>
      <c r="Q19" s="19"/>
      <c r="R19" s="19"/>
      <c r="S19" s="19"/>
    </row>
    <row r="20" spans="1:19" ht="22.5" customHeight="1" thickBot="1" x14ac:dyDescent="0.25">
      <c r="A20" s="31"/>
      <c r="B20" s="32"/>
      <c r="C20" s="255"/>
      <c r="D20" s="257"/>
      <c r="E20" s="253"/>
      <c r="F20" s="242"/>
      <c r="G20" s="40" t="s">
        <v>8</v>
      </c>
      <c r="H20" s="41">
        <f>H17+H18+H19</f>
        <v>49</v>
      </c>
      <c r="I20" s="41">
        <f t="shared" ref="I20:J20" si="0">I17+I18+I19</f>
        <v>42.899999999999991</v>
      </c>
      <c r="J20" s="41">
        <f t="shared" si="0"/>
        <v>12.999999999999998</v>
      </c>
      <c r="K20" s="294"/>
      <c r="L20" s="52"/>
      <c r="M20" s="149"/>
      <c r="N20" s="218"/>
      <c r="O20" s="219"/>
      <c r="P20" s="20"/>
      <c r="Q20" s="19"/>
      <c r="R20" s="19"/>
      <c r="S20" s="19"/>
    </row>
    <row r="21" spans="1:19" ht="31.5" customHeight="1" x14ac:dyDescent="0.2">
      <c r="A21" s="27" t="s">
        <v>7</v>
      </c>
      <c r="B21" s="56" t="s">
        <v>7</v>
      </c>
      <c r="C21" s="254" t="s">
        <v>53</v>
      </c>
      <c r="D21" s="256" t="s">
        <v>92</v>
      </c>
      <c r="E21" s="337" t="s">
        <v>59</v>
      </c>
      <c r="F21" s="276" t="s">
        <v>58</v>
      </c>
      <c r="G21" s="36" t="s">
        <v>62</v>
      </c>
      <c r="H21" s="37">
        <v>4.3</v>
      </c>
      <c r="I21" s="45">
        <v>0</v>
      </c>
      <c r="J21" s="46">
        <v>0</v>
      </c>
      <c r="K21" s="91"/>
      <c r="L21" s="87" t="s">
        <v>61</v>
      </c>
      <c r="M21" s="152" t="s">
        <v>61</v>
      </c>
      <c r="N21" s="227" t="s">
        <v>139</v>
      </c>
      <c r="O21" s="217"/>
      <c r="P21" s="20"/>
      <c r="Q21" s="19"/>
      <c r="R21" s="19"/>
      <c r="S21" s="19"/>
    </row>
    <row r="22" spans="1:19" ht="21.75" customHeight="1" thickBot="1" x14ac:dyDescent="0.25">
      <c r="A22" s="31"/>
      <c r="B22" s="58"/>
      <c r="C22" s="255"/>
      <c r="D22" s="299"/>
      <c r="E22" s="338"/>
      <c r="F22" s="277"/>
      <c r="G22" s="40" t="s">
        <v>8</v>
      </c>
      <c r="H22" s="41">
        <f>H21</f>
        <v>4.3</v>
      </c>
      <c r="I22" s="50">
        <f>I21</f>
        <v>0</v>
      </c>
      <c r="J22" s="51">
        <f>J21</f>
        <v>0</v>
      </c>
      <c r="K22" s="79"/>
      <c r="L22" s="52"/>
      <c r="M22" s="149"/>
      <c r="N22" s="218"/>
      <c r="O22" s="219"/>
      <c r="P22" s="20"/>
      <c r="Q22" s="19"/>
      <c r="R22" s="19"/>
      <c r="S22" s="19"/>
    </row>
    <row r="23" spans="1:19" ht="14.25" customHeight="1" x14ac:dyDescent="0.2">
      <c r="A23" s="27" t="s">
        <v>7</v>
      </c>
      <c r="B23" s="56" t="s">
        <v>7</v>
      </c>
      <c r="C23" s="254" t="s">
        <v>78</v>
      </c>
      <c r="D23" s="256" t="s">
        <v>54</v>
      </c>
      <c r="E23" s="251" t="s">
        <v>59</v>
      </c>
      <c r="F23" s="240" t="s">
        <v>58</v>
      </c>
      <c r="G23" s="36"/>
      <c r="H23" s="145">
        <v>0</v>
      </c>
      <c r="I23" s="45">
        <v>0</v>
      </c>
      <c r="J23" s="85">
        <v>0</v>
      </c>
      <c r="K23" s="57" t="s">
        <v>64</v>
      </c>
      <c r="L23" s="86" t="s">
        <v>61</v>
      </c>
      <c r="M23" s="152" t="s">
        <v>61</v>
      </c>
      <c r="N23" s="237"/>
      <c r="O23" s="230"/>
      <c r="P23" s="20"/>
      <c r="Q23" s="19"/>
      <c r="R23" s="19"/>
      <c r="S23" s="19"/>
    </row>
    <row r="24" spans="1:19" ht="22.5" customHeight="1" thickBot="1" x14ac:dyDescent="0.25">
      <c r="A24" s="31"/>
      <c r="B24" s="58"/>
      <c r="C24" s="255"/>
      <c r="D24" s="257"/>
      <c r="E24" s="253"/>
      <c r="F24" s="242"/>
      <c r="G24" s="40" t="s">
        <v>8</v>
      </c>
      <c r="H24" s="146">
        <f>H23</f>
        <v>0</v>
      </c>
      <c r="I24" s="50">
        <f>I23</f>
        <v>0</v>
      </c>
      <c r="J24" s="51">
        <f>J23</f>
        <v>0</v>
      </c>
      <c r="K24" s="59"/>
      <c r="L24" s="52"/>
      <c r="M24" s="149"/>
      <c r="N24" s="223"/>
      <c r="O24" s="224"/>
      <c r="P24" s="20"/>
      <c r="Q24" s="19"/>
      <c r="R24" s="19"/>
      <c r="S24" s="19"/>
    </row>
    <row r="25" spans="1:19" ht="13.5" customHeight="1" x14ac:dyDescent="0.2">
      <c r="A25" s="27" t="s">
        <v>77</v>
      </c>
      <c r="B25" s="56" t="s">
        <v>7</v>
      </c>
      <c r="C25" s="60" t="s">
        <v>81</v>
      </c>
      <c r="D25" s="256" t="s">
        <v>79</v>
      </c>
      <c r="E25" s="251" t="s">
        <v>59</v>
      </c>
      <c r="F25" s="240" t="s">
        <v>58</v>
      </c>
      <c r="G25" s="36" t="s">
        <v>62</v>
      </c>
      <c r="H25" s="145">
        <v>0.06</v>
      </c>
      <c r="I25" s="169">
        <v>0.06</v>
      </c>
      <c r="J25" s="170">
        <v>0</v>
      </c>
      <c r="K25" s="274" t="s">
        <v>86</v>
      </c>
      <c r="L25" s="62" t="s">
        <v>61</v>
      </c>
      <c r="M25" s="88" t="s">
        <v>114</v>
      </c>
      <c r="N25" s="216" t="s">
        <v>116</v>
      </c>
      <c r="O25" s="217"/>
      <c r="P25" s="19"/>
      <c r="Q25" s="19"/>
      <c r="R25" s="19"/>
      <c r="S25" s="19"/>
    </row>
    <row r="26" spans="1:19" ht="13.5" customHeight="1" x14ac:dyDescent="0.2">
      <c r="A26" s="29"/>
      <c r="B26" s="35"/>
      <c r="C26" s="63"/>
      <c r="D26" s="316"/>
      <c r="E26" s="252"/>
      <c r="F26" s="241"/>
      <c r="G26" s="38"/>
      <c r="H26" s="39"/>
      <c r="I26" s="48"/>
      <c r="J26" s="49"/>
      <c r="K26" s="275"/>
      <c r="L26" s="65"/>
      <c r="M26" s="89"/>
      <c r="N26" s="225"/>
      <c r="O26" s="226"/>
      <c r="P26" s="19"/>
      <c r="Q26" s="19"/>
      <c r="R26" s="19"/>
      <c r="S26" s="19"/>
    </row>
    <row r="27" spans="1:19" ht="22.5" customHeight="1" thickBot="1" x14ac:dyDescent="0.25">
      <c r="A27" s="31"/>
      <c r="B27" s="58"/>
      <c r="C27" s="66"/>
      <c r="D27" s="317"/>
      <c r="E27" s="253"/>
      <c r="F27" s="242"/>
      <c r="G27" s="40" t="s">
        <v>8</v>
      </c>
      <c r="H27" s="146">
        <f>H25</f>
        <v>0.06</v>
      </c>
      <c r="I27" s="171">
        <f>I25</f>
        <v>0.06</v>
      </c>
      <c r="J27" s="172">
        <f>J25</f>
        <v>0</v>
      </c>
      <c r="K27" s="291"/>
      <c r="L27" s="69"/>
      <c r="M27" s="90"/>
      <c r="N27" s="218"/>
      <c r="O27" s="219"/>
      <c r="P27" s="19"/>
      <c r="Q27" s="19"/>
      <c r="R27" s="19"/>
      <c r="S27" s="19"/>
    </row>
    <row r="28" spans="1:19" ht="28.5" customHeight="1" x14ac:dyDescent="0.2">
      <c r="A28" s="27" t="s">
        <v>7</v>
      </c>
      <c r="B28" s="56" t="s">
        <v>7</v>
      </c>
      <c r="C28" s="60" t="s">
        <v>82</v>
      </c>
      <c r="D28" s="256" t="s">
        <v>83</v>
      </c>
      <c r="E28" s="251" t="s">
        <v>59</v>
      </c>
      <c r="F28" s="240" t="s">
        <v>58</v>
      </c>
      <c r="G28" s="36" t="s">
        <v>63</v>
      </c>
      <c r="H28" s="37">
        <v>64.5</v>
      </c>
      <c r="I28" s="45">
        <v>64.5</v>
      </c>
      <c r="J28" s="46">
        <v>29.1</v>
      </c>
      <c r="K28" s="205" t="s">
        <v>87</v>
      </c>
      <c r="L28" s="62">
        <v>1</v>
      </c>
      <c r="M28" s="88">
        <v>1</v>
      </c>
      <c r="N28" s="216" t="s">
        <v>142</v>
      </c>
      <c r="O28" s="217"/>
      <c r="P28" s="19"/>
      <c r="Q28" s="19"/>
      <c r="R28" s="19"/>
      <c r="S28" s="19"/>
    </row>
    <row r="29" spans="1:19" ht="39" customHeight="1" x14ac:dyDescent="0.2">
      <c r="A29" s="29"/>
      <c r="B29" s="35"/>
      <c r="C29" s="63"/>
      <c r="D29" s="316"/>
      <c r="E29" s="252"/>
      <c r="F29" s="241"/>
      <c r="G29" s="38" t="s">
        <v>90</v>
      </c>
      <c r="H29" s="39">
        <v>20.5</v>
      </c>
      <c r="I29" s="121">
        <v>16</v>
      </c>
      <c r="J29" s="174">
        <v>9.3000000000000007</v>
      </c>
      <c r="K29" s="206" t="s">
        <v>88</v>
      </c>
      <c r="L29" s="65">
        <v>1</v>
      </c>
      <c r="M29" s="89">
        <v>1</v>
      </c>
      <c r="N29" s="225"/>
      <c r="O29" s="226"/>
      <c r="P29" s="19"/>
      <c r="Q29" s="19"/>
      <c r="R29" s="19"/>
      <c r="S29" s="19"/>
    </row>
    <row r="30" spans="1:19" ht="20.25" customHeight="1" x14ac:dyDescent="0.2">
      <c r="A30" s="29"/>
      <c r="B30" s="35"/>
      <c r="C30" s="63"/>
      <c r="D30" s="316"/>
      <c r="E30" s="252"/>
      <c r="F30" s="241"/>
      <c r="G30" s="38" t="s">
        <v>62</v>
      </c>
      <c r="H30" s="39">
        <v>5.2</v>
      </c>
      <c r="I30" s="121">
        <v>5.2</v>
      </c>
      <c r="J30" s="174">
        <v>3.4</v>
      </c>
      <c r="K30" s="297" t="s">
        <v>141</v>
      </c>
      <c r="L30" s="65">
        <v>1</v>
      </c>
      <c r="M30" s="89">
        <v>1</v>
      </c>
      <c r="N30" s="225"/>
      <c r="O30" s="226"/>
      <c r="P30" s="19"/>
      <c r="Q30" s="19"/>
      <c r="R30" s="19"/>
      <c r="S30" s="19"/>
    </row>
    <row r="31" spans="1:19" ht="66.75" customHeight="1" thickBot="1" x14ac:dyDescent="0.25">
      <c r="A31" s="31"/>
      <c r="B31" s="58"/>
      <c r="C31" s="66"/>
      <c r="D31" s="317"/>
      <c r="E31" s="253"/>
      <c r="F31" s="242"/>
      <c r="G31" s="67" t="s">
        <v>8</v>
      </c>
      <c r="H31" s="68">
        <f t="shared" ref="H31:J31" si="1">SUM(H28+H29+H30)</f>
        <v>90.2</v>
      </c>
      <c r="I31" s="68">
        <f t="shared" si="1"/>
        <v>85.7</v>
      </c>
      <c r="J31" s="68">
        <f t="shared" si="1"/>
        <v>41.800000000000004</v>
      </c>
      <c r="K31" s="298"/>
      <c r="L31" s="69"/>
      <c r="M31" s="90"/>
      <c r="N31" s="218"/>
      <c r="O31" s="219"/>
      <c r="P31" s="19"/>
      <c r="Q31" s="19"/>
      <c r="R31" s="19"/>
      <c r="S31" s="19"/>
    </row>
    <row r="32" spans="1:19" ht="18.75" customHeight="1" thickBot="1" x14ac:dyDescent="0.25">
      <c r="A32" s="27" t="s">
        <v>7</v>
      </c>
      <c r="B32" s="56" t="s">
        <v>7</v>
      </c>
      <c r="C32" s="307" t="s">
        <v>10</v>
      </c>
      <c r="D32" s="308"/>
      <c r="E32" s="308"/>
      <c r="F32" s="308"/>
      <c r="G32" s="309"/>
      <c r="H32" s="175">
        <f t="shared" ref="H32:J32" si="2">H24+H20+H11+H22+H16+H14+H31+H27</f>
        <v>205.86</v>
      </c>
      <c r="I32" s="175">
        <f t="shared" si="2"/>
        <v>147.16</v>
      </c>
      <c r="J32" s="175">
        <f t="shared" si="2"/>
        <v>95.6</v>
      </c>
      <c r="K32" s="176"/>
      <c r="L32" s="177"/>
      <c r="M32" s="177"/>
      <c r="N32" s="167"/>
      <c r="O32" s="166"/>
      <c r="P32" s="19"/>
      <c r="Q32" s="19"/>
      <c r="R32" s="19"/>
      <c r="S32" s="19"/>
    </row>
    <row r="33" spans="1:19" ht="16.5" customHeight="1" thickBot="1" x14ac:dyDescent="0.25">
      <c r="A33" s="9" t="s">
        <v>7</v>
      </c>
      <c r="B33" s="10" t="s">
        <v>9</v>
      </c>
      <c r="C33" s="243" t="s">
        <v>55</v>
      </c>
      <c r="D33" s="243"/>
      <c r="E33" s="243"/>
      <c r="F33" s="243"/>
      <c r="G33" s="243"/>
      <c r="H33" s="243"/>
      <c r="I33" s="243"/>
      <c r="J33" s="243"/>
      <c r="K33" s="243"/>
      <c r="L33" s="243"/>
      <c r="M33" s="244"/>
      <c r="N33" s="183"/>
      <c r="O33" s="184"/>
      <c r="P33" s="19"/>
      <c r="Q33" s="19"/>
      <c r="R33" s="19"/>
      <c r="S33" s="19"/>
    </row>
    <row r="34" spans="1:19" ht="14.25" customHeight="1" x14ac:dyDescent="0.2">
      <c r="A34" s="379" t="s">
        <v>7</v>
      </c>
      <c r="B34" s="383" t="s">
        <v>9</v>
      </c>
      <c r="C34" s="382" t="s">
        <v>7</v>
      </c>
      <c r="D34" s="381" t="s">
        <v>56</v>
      </c>
      <c r="E34" s="305" t="s">
        <v>59</v>
      </c>
      <c r="F34" s="318" t="s">
        <v>58</v>
      </c>
      <c r="G34" s="178" t="s">
        <v>62</v>
      </c>
      <c r="H34" s="179">
        <v>11.9</v>
      </c>
      <c r="I34" s="180">
        <v>11.9</v>
      </c>
      <c r="J34" s="181">
        <v>11.6</v>
      </c>
      <c r="K34" s="182" t="s">
        <v>71</v>
      </c>
      <c r="L34" s="106" t="s">
        <v>61</v>
      </c>
      <c r="M34" s="153" t="s">
        <v>61</v>
      </c>
      <c r="N34" s="220"/>
      <c r="O34" s="221"/>
      <c r="P34" s="19"/>
      <c r="Q34" s="19"/>
      <c r="R34" s="19"/>
      <c r="S34" s="19"/>
    </row>
    <row r="35" spans="1:19" ht="14.25" customHeight="1" x14ac:dyDescent="0.2">
      <c r="A35" s="380"/>
      <c r="B35" s="384"/>
      <c r="C35" s="311"/>
      <c r="D35" s="303"/>
      <c r="E35" s="284"/>
      <c r="F35" s="319"/>
      <c r="G35" s="102"/>
      <c r="H35" s="103"/>
      <c r="I35" s="104">
        <v>0</v>
      </c>
      <c r="J35" s="105">
        <v>0</v>
      </c>
      <c r="K35" s="64" t="s">
        <v>85</v>
      </c>
      <c r="L35" s="106" t="s">
        <v>61</v>
      </c>
      <c r="M35" s="153" t="s">
        <v>61</v>
      </c>
      <c r="N35" s="222"/>
      <c r="O35" s="221"/>
      <c r="P35" s="19"/>
      <c r="Q35" s="19"/>
      <c r="R35" s="19"/>
      <c r="S35" s="19"/>
    </row>
    <row r="36" spans="1:19" ht="16.5" customHeight="1" thickBot="1" x14ac:dyDescent="0.25">
      <c r="A36" s="340"/>
      <c r="B36" s="342"/>
      <c r="C36" s="312"/>
      <c r="D36" s="304"/>
      <c r="E36" s="306"/>
      <c r="F36" s="320"/>
      <c r="G36" s="96" t="s">
        <v>8</v>
      </c>
      <c r="H36" s="76">
        <f t="shared" ref="H36:J36" si="3">H34+H35</f>
        <v>11.9</v>
      </c>
      <c r="I36" s="76">
        <f t="shared" si="3"/>
        <v>11.9</v>
      </c>
      <c r="J36" s="76">
        <f t="shared" si="3"/>
        <v>11.6</v>
      </c>
      <c r="K36" s="99"/>
      <c r="L36" s="78"/>
      <c r="M36" s="154"/>
      <c r="N36" s="223"/>
      <c r="O36" s="224"/>
      <c r="P36" s="19"/>
      <c r="Q36" s="19"/>
      <c r="R36" s="19"/>
      <c r="S36" s="19"/>
    </row>
    <row r="37" spans="1:19" ht="14.25" customHeight="1" x14ac:dyDescent="0.2">
      <c r="A37" s="339" t="s">
        <v>7</v>
      </c>
      <c r="B37" s="341" t="s">
        <v>9</v>
      </c>
      <c r="C37" s="310" t="s">
        <v>9</v>
      </c>
      <c r="D37" s="302" t="s">
        <v>84</v>
      </c>
      <c r="E37" s="251" t="s">
        <v>59</v>
      </c>
      <c r="F37" s="318" t="s">
        <v>58</v>
      </c>
      <c r="G37" s="92" t="s">
        <v>62</v>
      </c>
      <c r="H37" s="71">
        <v>0.3</v>
      </c>
      <c r="I37" s="93">
        <v>0.3</v>
      </c>
      <c r="J37" s="94">
        <v>0</v>
      </c>
      <c r="K37" s="61" t="s">
        <v>89</v>
      </c>
      <c r="L37" s="95" t="s">
        <v>61</v>
      </c>
      <c r="M37" s="155" t="s">
        <v>61</v>
      </c>
      <c r="N37" s="229"/>
      <c r="O37" s="230"/>
      <c r="P37" s="19"/>
      <c r="Q37" s="19"/>
      <c r="R37" s="19"/>
      <c r="S37" s="19"/>
    </row>
    <row r="38" spans="1:19" ht="24.75" customHeight="1" thickBot="1" x14ac:dyDescent="0.25">
      <c r="A38" s="340"/>
      <c r="B38" s="342"/>
      <c r="C38" s="312"/>
      <c r="D38" s="304"/>
      <c r="E38" s="306"/>
      <c r="F38" s="320"/>
      <c r="G38" s="96" t="s">
        <v>8</v>
      </c>
      <c r="H38" s="76">
        <f>H37</f>
        <v>0.3</v>
      </c>
      <c r="I38" s="97">
        <f>I37</f>
        <v>0.3</v>
      </c>
      <c r="J38" s="98">
        <f>J37</f>
        <v>0</v>
      </c>
      <c r="K38" s="99"/>
      <c r="L38" s="78"/>
      <c r="M38" s="154"/>
      <c r="N38" s="228"/>
      <c r="O38" s="224"/>
      <c r="P38" s="19"/>
      <c r="Q38" s="19"/>
      <c r="R38" s="19"/>
      <c r="S38" s="19"/>
    </row>
    <row r="39" spans="1:19" ht="17.25" customHeight="1" thickBot="1" x14ac:dyDescent="0.25">
      <c r="A39" s="80" t="s">
        <v>7</v>
      </c>
      <c r="B39" s="81" t="s">
        <v>9</v>
      </c>
      <c r="C39" s="313" t="s">
        <v>10</v>
      </c>
      <c r="D39" s="314"/>
      <c r="E39" s="314"/>
      <c r="F39" s="314"/>
      <c r="G39" s="315"/>
      <c r="H39" s="82">
        <f>H36+H38</f>
        <v>12.200000000000001</v>
      </c>
      <c r="I39" s="82">
        <f t="shared" ref="I39:J39" si="4">I36+I38</f>
        <v>12.200000000000001</v>
      </c>
      <c r="J39" s="82">
        <f t="shared" si="4"/>
        <v>11.6</v>
      </c>
      <c r="K39" s="83"/>
      <c r="L39" s="84"/>
      <c r="M39" s="84"/>
      <c r="N39" s="183"/>
      <c r="O39" s="184"/>
      <c r="P39" s="19"/>
      <c r="Q39" s="19"/>
      <c r="R39" s="19"/>
      <c r="S39" s="19"/>
    </row>
    <row r="40" spans="1:19" ht="14.25" customHeight="1" thickBot="1" x14ac:dyDescent="0.25">
      <c r="A40" s="31" t="s">
        <v>7</v>
      </c>
      <c r="B40" s="185" t="s">
        <v>50</v>
      </c>
      <c r="C40" s="295" t="s">
        <v>67</v>
      </c>
      <c r="D40" s="295"/>
      <c r="E40" s="295"/>
      <c r="F40" s="295"/>
      <c r="G40" s="295"/>
      <c r="H40" s="295"/>
      <c r="I40" s="295"/>
      <c r="J40" s="295"/>
      <c r="K40" s="295"/>
      <c r="L40" s="295"/>
      <c r="M40" s="296"/>
      <c r="N40" s="164"/>
      <c r="O40" s="165"/>
      <c r="P40" s="19"/>
      <c r="Q40" s="19"/>
      <c r="R40" s="19"/>
      <c r="S40" s="19"/>
    </row>
    <row r="41" spans="1:19" ht="51" customHeight="1" x14ac:dyDescent="0.2">
      <c r="A41" s="339" t="s">
        <v>7</v>
      </c>
      <c r="B41" s="341" t="s">
        <v>50</v>
      </c>
      <c r="C41" s="310" t="s">
        <v>9</v>
      </c>
      <c r="D41" s="302" t="s">
        <v>57</v>
      </c>
      <c r="E41" s="251" t="s">
        <v>59</v>
      </c>
      <c r="F41" s="240" t="s">
        <v>60</v>
      </c>
      <c r="G41" s="70" t="s">
        <v>62</v>
      </c>
      <c r="H41" s="71">
        <v>7.2</v>
      </c>
      <c r="I41" s="115">
        <v>7.2</v>
      </c>
      <c r="J41" s="94">
        <v>7</v>
      </c>
      <c r="K41" s="207" t="s">
        <v>145</v>
      </c>
      <c r="L41" s="114" t="s">
        <v>61</v>
      </c>
      <c r="M41" s="156" t="s">
        <v>61</v>
      </c>
      <c r="N41" s="231"/>
      <c r="O41" s="232"/>
      <c r="P41" s="20"/>
      <c r="Q41" s="19"/>
      <c r="R41" s="19"/>
      <c r="S41" s="19"/>
    </row>
    <row r="42" spans="1:19" ht="38.25" customHeight="1" x14ac:dyDescent="0.2">
      <c r="A42" s="380"/>
      <c r="B42" s="384"/>
      <c r="C42" s="311"/>
      <c r="D42" s="303"/>
      <c r="E42" s="284"/>
      <c r="F42" s="285"/>
      <c r="G42" s="110" t="s">
        <v>62</v>
      </c>
      <c r="H42" s="100">
        <v>18.2</v>
      </c>
      <c r="I42" s="111">
        <v>18.2</v>
      </c>
      <c r="J42" s="101">
        <v>15.8</v>
      </c>
      <c r="K42" s="112" t="s">
        <v>96</v>
      </c>
      <c r="L42" s="113" t="s">
        <v>61</v>
      </c>
      <c r="M42" s="157" t="s">
        <v>61</v>
      </c>
      <c r="N42" s="233"/>
      <c r="O42" s="234"/>
      <c r="P42" s="20"/>
      <c r="Q42" s="19"/>
      <c r="R42" s="19"/>
      <c r="S42" s="19"/>
    </row>
    <row r="43" spans="1:19" ht="38.25" customHeight="1" x14ac:dyDescent="0.2">
      <c r="A43" s="380"/>
      <c r="B43" s="384"/>
      <c r="C43" s="311"/>
      <c r="D43" s="303"/>
      <c r="E43" s="284"/>
      <c r="F43" s="285"/>
      <c r="G43" s="110" t="s">
        <v>62</v>
      </c>
      <c r="H43" s="100"/>
      <c r="I43" s="111">
        <v>0.3</v>
      </c>
      <c r="J43" s="101">
        <v>0.3</v>
      </c>
      <c r="K43" s="112" t="s">
        <v>143</v>
      </c>
      <c r="L43" s="113" t="s">
        <v>61</v>
      </c>
      <c r="M43" s="157" t="s">
        <v>61</v>
      </c>
      <c r="N43" s="233"/>
      <c r="O43" s="234"/>
      <c r="P43" s="20"/>
      <c r="Q43" s="19"/>
      <c r="R43" s="19"/>
      <c r="S43" s="19"/>
    </row>
    <row r="44" spans="1:19" ht="27" customHeight="1" x14ac:dyDescent="0.2">
      <c r="A44" s="380"/>
      <c r="B44" s="384"/>
      <c r="C44" s="311"/>
      <c r="D44" s="303"/>
      <c r="E44" s="284"/>
      <c r="F44" s="285"/>
      <c r="G44" s="110" t="s">
        <v>62</v>
      </c>
      <c r="H44" s="100">
        <v>1.7</v>
      </c>
      <c r="I44" s="111">
        <v>1.7</v>
      </c>
      <c r="J44" s="101">
        <v>1.7</v>
      </c>
      <c r="K44" s="112" t="s">
        <v>80</v>
      </c>
      <c r="L44" s="113" t="s">
        <v>61</v>
      </c>
      <c r="M44" s="157" t="s">
        <v>61</v>
      </c>
      <c r="N44" s="235"/>
      <c r="O44" s="236"/>
      <c r="P44" s="20"/>
      <c r="Q44" s="19"/>
      <c r="R44" s="19"/>
      <c r="S44" s="19"/>
    </row>
    <row r="45" spans="1:19" ht="14.25" customHeight="1" thickBot="1" x14ac:dyDescent="0.25">
      <c r="A45" s="340"/>
      <c r="B45" s="342"/>
      <c r="C45" s="312"/>
      <c r="D45" s="304"/>
      <c r="E45" s="253"/>
      <c r="F45" s="242"/>
      <c r="G45" s="40" t="s">
        <v>8</v>
      </c>
      <c r="H45" s="76">
        <f>H41+H44+H42+H43</f>
        <v>27.1</v>
      </c>
      <c r="I45" s="76">
        <f t="shared" ref="I45:J45" si="5">I41+I44+I42+I43</f>
        <v>27.400000000000002</v>
      </c>
      <c r="J45" s="76">
        <f t="shared" si="5"/>
        <v>24.8</v>
      </c>
      <c r="K45" s="116"/>
      <c r="L45" s="117"/>
      <c r="M45" s="158"/>
      <c r="N45" s="223"/>
      <c r="O45" s="224"/>
      <c r="P45" s="20"/>
      <c r="Q45" s="19"/>
      <c r="R45" s="19"/>
      <c r="S45" s="19"/>
    </row>
    <row r="46" spans="1:19" ht="42" customHeight="1" x14ac:dyDescent="0.2">
      <c r="A46" s="339" t="s">
        <v>7</v>
      </c>
      <c r="B46" s="341" t="s">
        <v>50</v>
      </c>
      <c r="C46" s="310" t="s">
        <v>50</v>
      </c>
      <c r="D46" s="300" t="s">
        <v>144</v>
      </c>
      <c r="E46" s="251" t="s">
        <v>59</v>
      </c>
      <c r="F46" s="240" t="s">
        <v>60</v>
      </c>
      <c r="G46" s="70" t="s">
        <v>62</v>
      </c>
      <c r="H46" s="71">
        <v>0.6</v>
      </c>
      <c r="I46" s="72">
        <v>0</v>
      </c>
      <c r="J46" s="73">
        <v>0</v>
      </c>
      <c r="K46" s="74" t="s">
        <v>146</v>
      </c>
      <c r="L46" s="75" t="s">
        <v>61</v>
      </c>
      <c r="M46" s="159" t="s">
        <v>114</v>
      </c>
      <c r="N46" s="216" t="s">
        <v>147</v>
      </c>
      <c r="O46" s="217"/>
      <c r="P46" s="20"/>
      <c r="Q46" s="19"/>
      <c r="R46" s="19"/>
      <c r="S46" s="19"/>
    </row>
    <row r="47" spans="1:19" ht="18.75" customHeight="1" thickBot="1" x14ac:dyDescent="0.25">
      <c r="A47" s="340"/>
      <c r="B47" s="342"/>
      <c r="C47" s="312"/>
      <c r="D47" s="301"/>
      <c r="E47" s="253"/>
      <c r="F47" s="242"/>
      <c r="G47" s="40" t="s">
        <v>8</v>
      </c>
      <c r="H47" s="76">
        <f>H46</f>
        <v>0.6</v>
      </c>
      <c r="I47" s="76">
        <f t="shared" ref="I47:J47" si="6">I46</f>
        <v>0</v>
      </c>
      <c r="J47" s="76">
        <f t="shared" si="6"/>
        <v>0</v>
      </c>
      <c r="K47" s="77"/>
      <c r="L47" s="78"/>
      <c r="M47" s="154"/>
      <c r="N47" s="218"/>
      <c r="O47" s="219"/>
      <c r="P47" s="20"/>
      <c r="Q47" s="19"/>
      <c r="R47" s="19"/>
      <c r="S47" s="19"/>
    </row>
    <row r="48" spans="1:19" ht="14.25" customHeight="1" thickBot="1" x14ac:dyDescent="0.25">
      <c r="A48" s="80" t="s">
        <v>7</v>
      </c>
      <c r="B48" s="81" t="s">
        <v>50</v>
      </c>
      <c r="C48" s="313" t="s">
        <v>10</v>
      </c>
      <c r="D48" s="314"/>
      <c r="E48" s="359"/>
      <c r="F48" s="359"/>
      <c r="G48" s="315"/>
      <c r="H48" s="82">
        <f>H45+H47</f>
        <v>27.700000000000003</v>
      </c>
      <c r="I48" s="82">
        <f t="shared" ref="I48:J48" si="7">I45+I47</f>
        <v>27.400000000000002</v>
      </c>
      <c r="J48" s="82">
        <f t="shared" si="7"/>
        <v>24.8</v>
      </c>
      <c r="K48" s="83"/>
      <c r="L48" s="84"/>
      <c r="M48" s="84"/>
      <c r="N48" s="190"/>
      <c r="O48" s="191"/>
    </row>
    <row r="49" spans="1:19" ht="14.25" customHeight="1" thickBot="1" x14ac:dyDescent="0.25">
      <c r="A49" s="9" t="s">
        <v>7</v>
      </c>
      <c r="B49" s="10" t="s">
        <v>51</v>
      </c>
      <c r="C49" s="243" t="s">
        <v>91</v>
      </c>
      <c r="D49" s="243"/>
      <c r="E49" s="243"/>
      <c r="F49" s="243"/>
      <c r="G49" s="243"/>
      <c r="H49" s="243"/>
      <c r="I49" s="243"/>
      <c r="J49" s="243"/>
      <c r="K49" s="243"/>
      <c r="L49" s="243"/>
      <c r="M49" s="244"/>
      <c r="N49" s="164"/>
      <c r="O49" s="165"/>
      <c r="P49" s="19"/>
      <c r="Q49" s="19"/>
      <c r="R49" s="19"/>
      <c r="S49" s="19"/>
    </row>
    <row r="50" spans="1:19" ht="14.25" customHeight="1" x14ac:dyDescent="0.2">
      <c r="A50" s="339" t="s">
        <v>7</v>
      </c>
      <c r="B50" s="341" t="s">
        <v>51</v>
      </c>
      <c r="C50" s="310" t="s">
        <v>7</v>
      </c>
      <c r="D50" s="300" t="s">
        <v>93</v>
      </c>
      <c r="E50" s="251" t="s">
        <v>59</v>
      </c>
      <c r="F50" s="240" t="s">
        <v>60</v>
      </c>
      <c r="G50" s="70" t="s">
        <v>62</v>
      </c>
      <c r="H50" s="71">
        <v>13.3</v>
      </c>
      <c r="I50" s="72">
        <v>5.7</v>
      </c>
      <c r="J50" s="73">
        <v>0</v>
      </c>
      <c r="K50" s="74"/>
      <c r="L50" s="75"/>
      <c r="M50" s="159"/>
      <c r="N50" s="216" t="s">
        <v>115</v>
      </c>
      <c r="O50" s="217"/>
      <c r="P50" s="19"/>
      <c r="Q50" s="19"/>
      <c r="R50" s="19"/>
      <c r="S50" s="19"/>
    </row>
    <row r="51" spans="1:19" ht="48.75" customHeight="1" thickBot="1" x14ac:dyDescent="0.25">
      <c r="A51" s="340"/>
      <c r="B51" s="342"/>
      <c r="C51" s="312"/>
      <c r="D51" s="301"/>
      <c r="E51" s="253"/>
      <c r="F51" s="242"/>
      <c r="G51" s="40" t="s">
        <v>8</v>
      </c>
      <c r="H51" s="76">
        <f>H50</f>
        <v>13.3</v>
      </c>
      <c r="I51" s="76">
        <f t="shared" ref="I51:J51" si="8">I50</f>
        <v>5.7</v>
      </c>
      <c r="J51" s="76">
        <f t="shared" si="8"/>
        <v>0</v>
      </c>
      <c r="K51" s="77" t="s">
        <v>94</v>
      </c>
      <c r="L51" s="78" t="s">
        <v>61</v>
      </c>
      <c r="M51" s="154" t="s">
        <v>114</v>
      </c>
      <c r="N51" s="218"/>
      <c r="O51" s="219"/>
      <c r="P51" s="19"/>
      <c r="Q51" s="19"/>
      <c r="R51" s="19"/>
      <c r="S51" s="19"/>
    </row>
    <row r="52" spans="1:19" ht="14.25" customHeight="1" x14ac:dyDescent="0.2">
      <c r="A52" s="339" t="s">
        <v>7</v>
      </c>
      <c r="B52" s="341" t="s">
        <v>51</v>
      </c>
      <c r="C52" s="310" t="s">
        <v>9</v>
      </c>
      <c r="D52" s="300" t="s">
        <v>148</v>
      </c>
      <c r="E52" s="251" t="s">
        <v>59</v>
      </c>
      <c r="F52" s="240" t="s">
        <v>60</v>
      </c>
      <c r="G52" s="70" t="s">
        <v>62</v>
      </c>
      <c r="H52" s="71">
        <v>29</v>
      </c>
      <c r="I52" s="72">
        <v>26.6</v>
      </c>
      <c r="J52" s="73">
        <v>25.2</v>
      </c>
      <c r="K52" s="74"/>
      <c r="L52" s="75"/>
      <c r="M52" s="159"/>
      <c r="N52" s="216" t="s">
        <v>149</v>
      </c>
      <c r="O52" s="217"/>
      <c r="P52" s="19"/>
      <c r="Q52" s="19"/>
      <c r="R52" s="19"/>
      <c r="S52" s="19"/>
    </row>
    <row r="53" spans="1:19" ht="26.25" customHeight="1" thickBot="1" x14ac:dyDescent="0.25">
      <c r="A53" s="340"/>
      <c r="B53" s="342"/>
      <c r="C53" s="312"/>
      <c r="D53" s="301"/>
      <c r="E53" s="253"/>
      <c r="F53" s="242"/>
      <c r="G53" s="40" t="s">
        <v>8</v>
      </c>
      <c r="H53" s="173">
        <f>H52*1</f>
        <v>29</v>
      </c>
      <c r="I53" s="76">
        <f>I52*1</f>
        <v>26.6</v>
      </c>
      <c r="J53" s="76">
        <f>J52*1</f>
        <v>25.2</v>
      </c>
      <c r="K53" s="77" t="s">
        <v>95</v>
      </c>
      <c r="L53" s="78" t="s">
        <v>61</v>
      </c>
      <c r="M53" s="154" t="s">
        <v>61</v>
      </c>
      <c r="N53" s="218"/>
      <c r="O53" s="219"/>
      <c r="P53" s="19"/>
      <c r="Q53" s="19"/>
      <c r="R53" s="19"/>
      <c r="S53" s="19"/>
    </row>
    <row r="54" spans="1:19" ht="15" customHeight="1" thickBot="1" x14ac:dyDescent="0.25">
      <c r="A54" s="80" t="s">
        <v>7</v>
      </c>
      <c r="B54" s="81" t="s">
        <v>51</v>
      </c>
      <c r="C54" s="313" t="s">
        <v>10</v>
      </c>
      <c r="D54" s="314"/>
      <c r="E54" s="359"/>
      <c r="F54" s="359"/>
      <c r="G54" s="315"/>
      <c r="H54" s="82">
        <f>H51+H53</f>
        <v>42.3</v>
      </c>
      <c r="I54" s="82">
        <f>I53+I51</f>
        <v>32.300000000000004</v>
      </c>
      <c r="J54" s="82">
        <f>J53+J51</f>
        <v>25.2</v>
      </c>
      <c r="K54" s="83"/>
      <c r="L54" s="84"/>
      <c r="M54" s="84"/>
      <c r="N54" s="160"/>
      <c r="O54" s="161"/>
    </row>
    <row r="55" spans="1:19" ht="15" customHeight="1" thickBot="1" x14ac:dyDescent="0.25">
      <c r="A55" s="80" t="s">
        <v>7</v>
      </c>
      <c r="B55" s="377" t="s">
        <v>11</v>
      </c>
      <c r="C55" s="377"/>
      <c r="D55" s="377"/>
      <c r="E55" s="377"/>
      <c r="F55" s="377"/>
      <c r="G55" s="378"/>
      <c r="H55" s="107">
        <f>H54+H48+H39+H32</f>
        <v>288.06</v>
      </c>
      <c r="I55" s="107">
        <f>I54+I48+I39+I32</f>
        <v>219.06</v>
      </c>
      <c r="J55" s="107">
        <f>J54+J48+J39+J32</f>
        <v>157.19999999999999</v>
      </c>
      <c r="K55" s="108"/>
      <c r="L55" s="108"/>
      <c r="M55" s="108"/>
      <c r="N55" s="163"/>
      <c r="O55" s="162"/>
      <c r="P55" s="19"/>
      <c r="Q55" s="19"/>
      <c r="R55" s="19"/>
      <c r="S55" s="19"/>
    </row>
    <row r="56" spans="1:19" ht="14.25" customHeight="1" thickBot="1" x14ac:dyDescent="0.25">
      <c r="A56" s="109" t="s">
        <v>7</v>
      </c>
      <c r="B56" s="358" t="s">
        <v>12</v>
      </c>
      <c r="C56" s="358"/>
      <c r="D56" s="358"/>
      <c r="E56" s="358"/>
      <c r="F56" s="358"/>
      <c r="G56" s="358"/>
      <c r="H56" s="122">
        <f>H32+H39+H48+H54</f>
        <v>288.06</v>
      </c>
      <c r="I56" s="122">
        <f>I32+I39+I48+I54</f>
        <v>219.06</v>
      </c>
      <c r="J56" s="122">
        <f>J32+J39+J48+J54</f>
        <v>157.19999999999999</v>
      </c>
      <c r="K56" s="375"/>
      <c r="L56" s="376"/>
      <c r="M56" s="376"/>
      <c r="N56" s="164"/>
      <c r="O56" s="165"/>
      <c r="P56" s="19"/>
      <c r="Q56" s="19"/>
      <c r="R56" s="19"/>
      <c r="S56" s="19"/>
    </row>
    <row r="57" spans="1:19" ht="18.75" customHeight="1" x14ac:dyDescent="0.2">
      <c r="C57" s="22"/>
      <c r="D57" s="23"/>
      <c r="E57" s="24"/>
      <c r="F57" s="5"/>
      <c r="G57" s="5"/>
      <c r="H57" s="5"/>
      <c r="I57" s="5"/>
      <c r="J57" s="5"/>
    </row>
    <row r="58" spans="1:19" ht="18.75" customHeight="1" x14ac:dyDescent="0.2">
      <c r="C58" s="22"/>
      <c r="D58" s="23"/>
      <c r="E58" s="24"/>
      <c r="F58" s="5"/>
      <c r="G58" s="5"/>
      <c r="H58" s="5"/>
      <c r="I58" s="5"/>
      <c r="J58" s="5"/>
    </row>
    <row r="59" spans="1:19" ht="18.75" customHeight="1" x14ac:dyDescent="0.2">
      <c r="C59" s="22"/>
      <c r="D59" s="23"/>
      <c r="E59" s="24"/>
      <c r="F59" s="5"/>
      <c r="G59" s="5"/>
      <c r="H59" s="5"/>
      <c r="I59" s="5"/>
      <c r="J59" s="5"/>
    </row>
    <row r="60" spans="1:19" ht="18.75" customHeight="1" x14ac:dyDescent="0.2">
      <c r="C60" s="22"/>
      <c r="D60" s="23"/>
      <c r="E60" s="24"/>
      <c r="F60" s="367" t="s">
        <v>13</v>
      </c>
      <c r="G60" s="368"/>
      <c r="H60" s="368"/>
      <c r="I60" s="368"/>
      <c r="J60" s="368"/>
    </row>
    <row r="61" spans="1:19" ht="18.75" customHeight="1" x14ac:dyDescent="0.2"/>
    <row r="62" spans="1:19" ht="16.5" thickBot="1" x14ac:dyDescent="0.25">
      <c r="C62" s="126"/>
      <c r="D62" s="126"/>
      <c r="E62" s="126"/>
      <c r="F62" s="367"/>
      <c r="G62" s="368"/>
      <c r="H62" s="368"/>
      <c r="I62" s="368"/>
      <c r="J62" s="368"/>
    </row>
    <row r="63" spans="1:19" ht="57" thickBot="1" x14ac:dyDescent="0.25">
      <c r="C63" s="364" t="s">
        <v>14</v>
      </c>
      <c r="D63" s="365"/>
      <c r="E63" s="365"/>
      <c r="F63" s="365"/>
      <c r="G63" s="366"/>
      <c r="H63" s="127" t="s">
        <v>150</v>
      </c>
      <c r="I63" s="128" t="s">
        <v>100</v>
      </c>
      <c r="J63" s="129" t="s">
        <v>101</v>
      </c>
    </row>
    <row r="64" spans="1:19" ht="13.5" thickBot="1" x14ac:dyDescent="0.25">
      <c r="C64" s="352" t="s">
        <v>15</v>
      </c>
      <c r="D64" s="353"/>
      <c r="E64" s="353"/>
      <c r="F64" s="353"/>
      <c r="G64" s="354"/>
      <c r="H64" s="130">
        <f>H65+H66+H67+H68</f>
        <v>158.9</v>
      </c>
      <c r="I64" s="130">
        <f t="shared" ref="I64:J64" si="9">I65+I66+I67+I68</f>
        <v>100.5</v>
      </c>
      <c r="J64" s="131">
        <f t="shared" si="9"/>
        <v>109.9</v>
      </c>
    </row>
    <row r="65" spans="3:16" ht="13.5" customHeight="1" x14ac:dyDescent="0.2">
      <c r="C65" s="361" t="s">
        <v>106</v>
      </c>
      <c r="D65" s="362"/>
      <c r="E65" s="362"/>
      <c r="F65" s="362"/>
      <c r="G65" s="363"/>
      <c r="H65" s="132">
        <v>158.9</v>
      </c>
      <c r="I65" s="133">
        <v>100.5</v>
      </c>
      <c r="J65" s="134">
        <v>109.9</v>
      </c>
    </row>
    <row r="66" spans="3:16" ht="12.75" x14ac:dyDescent="0.2">
      <c r="C66" s="346" t="s">
        <v>107</v>
      </c>
      <c r="D66" s="347"/>
      <c r="E66" s="347"/>
      <c r="F66" s="347"/>
      <c r="G66" s="348"/>
      <c r="H66" s="135"/>
      <c r="I66" s="136"/>
      <c r="J66" s="137"/>
    </row>
    <row r="67" spans="3:16" ht="12.75" customHeight="1" x14ac:dyDescent="0.2">
      <c r="C67" s="349" t="s">
        <v>108</v>
      </c>
      <c r="D67" s="350"/>
      <c r="E67" s="350"/>
      <c r="F67" s="350"/>
      <c r="G67" s="351"/>
      <c r="H67" s="135">
        <v>0</v>
      </c>
      <c r="I67" s="136">
        <v>0</v>
      </c>
      <c r="J67" s="137"/>
      <c r="K67" s="7"/>
      <c r="L67" s="7"/>
      <c r="M67" s="7"/>
      <c r="N67" s="7"/>
      <c r="O67" s="7"/>
      <c r="P67" s="7"/>
    </row>
    <row r="68" spans="3:16" ht="13.5" thickBot="1" x14ac:dyDescent="0.25">
      <c r="C68" s="346" t="s">
        <v>109</v>
      </c>
      <c r="D68" s="347"/>
      <c r="E68" s="347"/>
      <c r="F68" s="347"/>
      <c r="G68" s="348"/>
      <c r="H68" s="138"/>
      <c r="I68" s="139">
        <v>0</v>
      </c>
      <c r="J68" s="140"/>
    </row>
    <row r="69" spans="3:16" ht="13.5" customHeight="1" thickBot="1" x14ac:dyDescent="0.25">
      <c r="C69" s="352" t="s">
        <v>16</v>
      </c>
      <c r="D69" s="353"/>
      <c r="E69" s="353"/>
      <c r="F69" s="353"/>
      <c r="G69" s="354"/>
      <c r="H69" s="141">
        <f>H70+H71+H72+H73</f>
        <v>129.19999999999999</v>
      </c>
      <c r="I69" s="141">
        <f t="shared" ref="I69:J69" si="10">I70+I71+I72+I73</f>
        <v>118.60000000000001</v>
      </c>
      <c r="J69" s="142">
        <f t="shared" si="10"/>
        <v>47.300000000000004</v>
      </c>
    </row>
    <row r="70" spans="3:16" ht="12.75" x14ac:dyDescent="0.2">
      <c r="C70" s="355" t="s">
        <v>110</v>
      </c>
      <c r="D70" s="356"/>
      <c r="E70" s="356"/>
      <c r="F70" s="356"/>
      <c r="G70" s="357"/>
      <c r="H70" s="132">
        <v>37.299999999999997</v>
      </c>
      <c r="I70" s="133">
        <v>26.7</v>
      </c>
      <c r="J70" s="134">
        <v>12.1</v>
      </c>
    </row>
    <row r="71" spans="3:16" ht="12.75" x14ac:dyDescent="0.2">
      <c r="C71" s="369" t="s">
        <v>111</v>
      </c>
      <c r="D71" s="370"/>
      <c r="E71" s="370"/>
      <c r="F71" s="370"/>
      <c r="G71" s="371"/>
      <c r="H71" s="135">
        <v>91.9</v>
      </c>
      <c r="I71" s="136">
        <v>91.9</v>
      </c>
      <c r="J71" s="137">
        <v>35.200000000000003</v>
      </c>
    </row>
    <row r="72" spans="3:16" ht="12.75" x14ac:dyDescent="0.2">
      <c r="C72" s="372" t="s">
        <v>112</v>
      </c>
      <c r="D72" s="373"/>
      <c r="E72" s="373"/>
      <c r="F72" s="373"/>
      <c r="G72" s="374"/>
      <c r="H72" s="135">
        <v>0</v>
      </c>
      <c r="I72" s="136"/>
      <c r="J72" s="137"/>
    </row>
    <row r="73" spans="3:16" ht="13.5" thickBot="1" x14ac:dyDescent="0.25">
      <c r="C73" s="349" t="s">
        <v>113</v>
      </c>
      <c r="D73" s="350"/>
      <c r="E73" s="350"/>
      <c r="F73" s="350"/>
      <c r="G73" s="360"/>
      <c r="H73" s="138">
        <v>0</v>
      </c>
      <c r="I73" s="139"/>
      <c r="J73" s="140"/>
    </row>
    <row r="74" spans="3:16" ht="13.5" thickBot="1" x14ac:dyDescent="0.25">
      <c r="C74" s="343" t="s">
        <v>17</v>
      </c>
      <c r="D74" s="344"/>
      <c r="E74" s="344"/>
      <c r="F74" s="344"/>
      <c r="G74" s="345"/>
      <c r="H74" s="143">
        <f>H69+H64</f>
        <v>288.10000000000002</v>
      </c>
      <c r="I74" s="143">
        <f t="shared" ref="I74:J74" si="11">I69+I64</f>
        <v>219.10000000000002</v>
      </c>
      <c r="J74" s="144">
        <f t="shared" si="11"/>
        <v>157.20000000000002</v>
      </c>
    </row>
  </sheetData>
  <mergeCells count="133">
    <mergeCell ref="A34:A36"/>
    <mergeCell ref="D37:D38"/>
    <mergeCell ref="E37:E38"/>
    <mergeCell ref="F37:F38"/>
    <mergeCell ref="D34:D36"/>
    <mergeCell ref="C34:C36"/>
    <mergeCell ref="A52:A53"/>
    <mergeCell ref="B52:B53"/>
    <mergeCell ref="C52:C53"/>
    <mergeCell ref="D52:D53"/>
    <mergeCell ref="E52:E53"/>
    <mergeCell ref="F52:F53"/>
    <mergeCell ref="A37:A38"/>
    <mergeCell ref="B37:B38"/>
    <mergeCell ref="C37:C38"/>
    <mergeCell ref="B34:B36"/>
    <mergeCell ref="B41:B45"/>
    <mergeCell ref="A50:A51"/>
    <mergeCell ref="B50:B51"/>
    <mergeCell ref="C50:C51"/>
    <mergeCell ref="D50:D51"/>
    <mergeCell ref="E50:E51"/>
    <mergeCell ref="F50:F51"/>
    <mergeCell ref="A41:A45"/>
    <mergeCell ref="A46:A47"/>
    <mergeCell ref="B46:B47"/>
    <mergeCell ref="C46:C47"/>
    <mergeCell ref="C74:G74"/>
    <mergeCell ref="C66:G66"/>
    <mergeCell ref="C67:G67"/>
    <mergeCell ref="C69:G69"/>
    <mergeCell ref="C70:G70"/>
    <mergeCell ref="B56:G56"/>
    <mergeCell ref="C48:G48"/>
    <mergeCell ref="C73:G73"/>
    <mergeCell ref="C68:G68"/>
    <mergeCell ref="C65:G65"/>
    <mergeCell ref="C64:G64"/>
    <mergeCell ref="C63:G63"/>
    <mergeCell ref="F62:J62"/>
    <mergeCell ref="C49:M49"/>
    <mergeCell ref="C71:G71"/>
    <mergeCell ref="C72:G72"/>
    <mergeCell ref="F60:J60"/>
    <mergeCell ref="K56:M56"/>
    <mergeCell ref="C54:G54"/>
    <mergeCell ref="B55:G55"/>
    <mergeCell ref="A4:A6"/>
    <mergeCell ref="B4:B6"/>
    <mergeCell ref="C4:C6"/>
    <mergeCell ref="D4:D6"/>
    <mergeCell ref="E4:E6"/>
    <mergeCell ref="F4:F6"/>
    <mergeCell ref="E25:E27"/>
    <mergeCell ref="C23:C24"/>
    <mergeCell ref="D23:D24"/>
    <mergeCell ref="C9:C11"/>
    <mergeCell ref="C12:C14"/>
    <mergeCell ref="D12:D14"/>
    <mergeCell ref="E12:E14"/>
    <mergeCell ref="D9:D11"/>
    <mergeCell ref="C17:C20"/>
    <mergeCell ref="D17:D20"/>
    <mergeCell ref="E17:E20"/>
    <mergeCell ref="D25:D27"/>
    <mergeCell ref="E21:E22"/>
    <mergeCell ref="C21:C22"/>
    <mergeCell ref="I1:M1"/>
    <mergeCell ref="L5:M5"/>
    <mergeCell ref="K4:M4"/>
    <mergeCell ref="F46:F47"/>
    <mergeCell ref="E41:E45"/>
    <mergeCell ref="F41:F45"/>
    <mergeCell ref="F25:F27"/>
    <mergeCell ref="G4:G6"/>
    <mergeCell ref="H5:H6"/>
    <mergeCell ref="K25:K27"/>
    <mergeCell ref="K18:K20"/>
    <mergeCell ref="C40:M40"/>
    <mergeCell ref="K30:K31"/>
    <mergeCell ref="D21:D22"/>
    <mergeCell ref="D46:D47"/>
    <mergeCell ref="D41:D45"/>
    <mergeCell ref="E34:E36"/>
    <mergeCell ref="C32:G32"/>
    <mergeCell ref="C33:M33"/>
    <mergeCell ref="E46:E47"/>
    <mergeCell ref="C41:C45"/>
    <mergeCell ref="C39:G39"/>
    <mergeCell ref="D28:D31"/>
    <mergeCell ref="F34:F36"/>
    <mergeCell ref="E28:E31"/>
    <mergeCell ref="F28:F31"/>
    <mergeCell ref="D3:J3"/>
    <mergeCell ref="D2:J2"/>
    <mergeCell ref="H4:J4"/>
    <mergeCell ref="I5:I6"/>
    <mergeCell ref="J5:J6"/>
    <mergeCell ref="N4:N6"/>
    <mergeCell ref="F21:F22"/>
    <mergeCell ref="F15:F16"/>
    <mergeCell ref="F17:F20"/>
    <mergeCell ref="E23:E24"/>
    <mergeCell ref="F23:F24"/>
    <mergeCell ref="O4:O6"/>
    <mergeCell ref="F9:F11"/>
    <mergeCell ref="C8:M8"/>
    <mergeCell ref="B7:M7"/>
    <mergeCell ref="K5:K6"/>
    <mergeCell ref="K10:K11"/>
    <mergeCell ref="E9:E11"/>
    <mergeCell ref="C15:C16"/>
    <mergeCell ref="D15:D16"/>
    <mergeCell ref="E15:E16"/>
    <mergeCell ref="F12:F14"/>
    <mergeCell ref="N9:O11"/>
    <mergeCell ref="N52:O53"/>
    <mergeCell ref="N34:O36"/>
    <mergeCell ref="N28:O31"/>
    <mergeCell ref="N12:O14"/>
    <mergeCell ref="N25:O27"/>
    <mergeCell ref="N21:O22"/>
    <mergeCell ref="N38:O38"/>
    <mergeCell ref="N37:O37"/>
    <mergeCell ref="N17:O20"/>
    <mergeCell ref="N15:O16"/>
    <mergeCell ref="N41:O41"/>
    <mergeCell ref="N42:O42"/>
    <mergeCell ref="N43:O43"/>
    <mergeCell ref="N44:O45"/>
    <mergeCell ref="N46:O47"/>
    <mergeCell ref="N23:O24"/>
    <mergeCell ref="N50:O5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10" sqref="E10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11" t="s">
        <v>18</v>
      </c>
      <c r="C3" s="12" t="s">
        <v>19</v>
      </c>
    </row>
    <row r="4" spans="2:3" ht="14.25" customHeight="1" x14ac:dyDescent="0.2">
      <c r="B4" s="13">
        <v>0</v>
      </c>
      <c r="C4" s="14" t="s">
        <v>20</v>
      </c>
    </row>
    <row r="5" spans="2:3" ht="14.25" customHeight="1" x14ac:dyDescent="0.2">
      <c r="B5" s="13">
        <v>1</v>
      </c>
      <c r="C5" s="14" t="s">
        <v>21</v>
      </c>
    </row>
    <row r="6" spans="2:3" ht="15.75" customHeight="1" x14ac:dyDescent="0.2">
      <c r="B6" s="13">
        <v>2</v>
      </c>
      <c r="C6" s="14" t="s">
        <v>22</v>
      </c>
    </row>
    <row r="7" spans="2:3" ht="16.5" customHeight="1" x14ac:dyDescent="0.2">
      <c r="B7" s="13">
        <v>3</v>
      </c>
      <c r="C7" s="14" t="s">
        <v>23</v>
      </c>
    </row>
    <row r="8" spans="2:3" ht="13.5" customHeight="1" x14ac:dyDescent="0.2">
      <c r="B8" s="13">
        <v>4</v>
      </c>
      <c r="C8" s="14" t="s">
        <v>24</v>
      </c>
    </row>
    <row r="9" spans="2:3" ht="15.75" customHeight="1" x14ac:dyDescent="0.2">
      <c r="B9" s="13">
        <v>5</v>
      </c>
      <c r="C9" s="14" t="s">
        <v>25</v>
      </c>
    </row>
    <row r="10" spans="2:3" ht="15.75" customHeight="1" x14ac:dyDescent="0.2">
      <c r="B10" s="13">
        <v>6</v>
      </c>
      <c r="C10" s="14" t="s">
        <v>26</v>
      </c>
    </row>
    <row r="11" spans="2:3" ht="15.75" customHeight="1" x14ac:dyDescent="0.2">
      <c r="B11" s="13">
        <v>7</v>
      </c>
      <c r="C11" s="14" t="s">
        <v>27</v>
      </c>
    </row>
    <row r="12" spans="2:3" ht="13.5" customHeight="1" x14ac:dyDescent="0.2">
      <c r="B12" s="13">
        <v>8</v>
      </c>
      <c r="C12" s="14" t="s">
        <v>28</v>
      </c>
    </row>
    <row r="13" spans="2:3" ht="13.5" customHeight="1" x14ac:dyDescent="0.2">
      <c r="B13" s="13">
        <v>9</v>
      </c>
      <c r="C13" s="14" t="s">
        <v>29</v>
      </c>
    </row>
    <row r="14" spans="2:3" ht="15.75" customHeight="1" x14ac:dyDescent="0.2">
      <c r="B14" s="13">
        <v>10</v>
      </c>
      <c r="C14" s="14" t="s">
        <v>30</v>
      </c>
    </row>
    <row r="15" spans="2:3" ht="18" customHeight="1" x14ac:dyDescent="0.2">
      <c r="B15" s="13">
        <v>11</v>
      </c>
      <c r="C15" s="14" t="s">
        <v>31</v>
      </c>
    </row>
    <row r="16" spans="2:3" ht="16.5" customHeight="1" x14ac:dyDescent="0.2">
      <c r="B16" s="13">
        <v>12</v>
      </c>
      <c r="C16" s="14" t="s">
        <v>32</v>
      </c>
    </row>
    <row r="17" spans="2:3" ht="14.25" customHeight="1" x14ac:dyDescent="0.2">
      <c r="B17" s="13">
        <v>13</v>
      </c>
      <c r="C17" s="14" t="s">
        <v>33</v>
      </c>
    </row>
    <row r="18" spans="2:3" ht="15" customHeight="1" x14ac:dyDescent="0.2">
      <c r="B18" s="13">
        <v>14</v>
      </c>
      <c r="C18" s="14" t="s">
        <v>34</v>
      </c>
    </row>
    <row r="19" spans="2:3" ht="15" customHeight="1" x14ac:dyDescent="0.2">
      <c r="B19" s="13">
        <v>15</v>
      </c>
      <c r="C19" s="14" t="s">
        <v>35</v>
      </c>
    </row>
    <row r="20" spans="2:3" ht="17.25" customHeight="1" x14ac:dyDescent="0.2">
      <c r="B20" s="13">
        <v>16</v>
      </c>
      <c r="C20" s="14" t="s">
        <v>36</v>
      </c>
    </row>
    <row r="21" spans="2:3" ht="17.25" customHeight="1" x14ac:dyDescent="0.2">
      <c r="B21" s="13">
        <v>17</v>
      </c>
      <c r="C21" s="14" t="s">
        <v>37</v>
      </c>
    </row>
    <row r="22" spans="2:3" ht="15.75" customHeight="1" x14ac:dyDescent="0.2">
      <c r="B22" s="13">
        <v>18</v>
      </c>
      <c r="C22" s="14" t="s">
        <v>38</v>
      </c>
    </row>
    <row r="23" spans="2:3" ht="15.75" customHeight="1" x14ac:dyDescent="0.2">
      <c r="B23" s="13">
        <v>19</v>
      </c>
      <c r="C23" s="14" t="s">
        <v>39</v>
      </c>
    </row>
    <row r="24" spans="2:3" ht="15.75" customHeight="1" x14ac:dyDescent="0.2">
      <c r="B24" s="13">
        <v>20</v>
      </c>
      <c r="C24" s="14" t="s">
        <v>40</v>
      </c>
    </row>
    <row r="25" spans="2:3" ht="17.25" customHeight="1" x14ac:dyDescent="0.2">
      <c r="B25" s="13">
        <v>21</v>
      </c>
      <c r="C25" s="14" t="s">
        <v>41</v>
      </c>
    </row>
    <row r="26" spans="2:3" ht="17.25" customHeight="1" x14ac:dyDescent="0.2">
      <c r="B26" s="13">
        <v>22</v>
      </c>
      <c r="C26" s="14" t="s">
        <v>48</v>
      </c>
    </row>
    <row r="27" spans="2:3" ht="16.5" customHeight="1" x14ac:dyDescent="0.2">
      <c r="B27" s="13">
        <v>23</v>
      </c>
      <c r="C27" s="14" t="s">
        <v>42</v>
      </c>
    </row>
    <row r="28" spans="2:3" ht="16.5" customHeight="1" x14ac:dyDescent="0.2">
      <c r="B28" s="13">
        <v>24</v>
      </c>
      <c r="C28" s="14" t="s">
        <v>43</v>
      </c>
    </row>
    <row r="29" spans="2:3" ht="16.5" customHeight="1" x14ac:dyDescent="0.2">
      <c r="B29" s="13">
        <v>25</v>
      </c>
      <c r="C29" s="14" t="s">
        <v>44</v>
      </c>
    </row>
    <row r="30" spans="2:3" ht="15" customHeight="1" x14ac:dyDescent="0.2">
      <c r="B30" s="13">
        <v>26</v>
      </c>
      <c r="C30" s="14" t="s">
        <v>45</v>
      </c>
    </row>
    <row r="31" spans="2:3" ht="18" customHeight="1" x14ac:dyDescent="0.2">
      <c r="B31" s="13">
        <v>27</v>
      </c>
      <c r="C31" s="14" t="s">
        <v>46</v>
      </c>
    </row>
    <row r="32" spans="2:3" ht="16.5" customHeight="1" x14ac:dyDescent="0.2">
      <c r="B32" s="13">
        <v>28</v>
      </c>
      <c r="C32" s="14" t="s">
        <v>129</v>
      </c>
    </row>
    <row r="33" spans="2:3" ht="18.75" customHeight="1" thickBot="1" x14ac:dyDescent="0.25">
      <c r="B33" s="15">
        <v>29</v>
      </c>
      <c r="C33" s="16" t="s">
        <v>151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Ataskaita</vt:lpstr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2016-03-21T07:57:15Z</cp:lastPrinted>
  <dcterms:created xsi:type="dcterms:W3CDTF">1996-10-14T23:33:28Z</dcterms:created>
  <dcterms:modified xsi:type="dcterms:W3CDTF">2016-03-21T07:57:43Z</dcterms:modified>
</cp:coreProperties>
</file>