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Programų ataskaitos\"/>
    </mc:Choice>
  </mc:AlternateContent>
  <bookViews>
    <workbookView xWindow="30" yWindow="-15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J59" i="2" l="1"/>
  <c r="I59" i="2"/>
  <c r="H59" i="2"/>
  <c r="J54" i="2"/>
  <c r="I54" i="2"/>
  <c r="H54" i="2"/>
  <c r="I18" i="2"/>
  <c r="J18" i="2"/>
  <c r="J64" i="2" l="1"/>
  <c r="I64" i="2"/>
  <c r="H64" i="2"/>
  <c r="H18" i="2" l="1"/>
  <c r="J46" i="2"/>
  <c r="I46" i="2"/>
  <c r="I32" i="2"/>
  <c r="I43" i="2"/>
  <c r="J43" i="2"/>
  <c r="I34" i="2"/>
  <c r="J34" i="2"/>
  <c r="H34" i="2"/>
  <c r="J32" i="2"/>
  <c r="H32" i="2"/>
  <c r="H43" i="2"/>
  <c r="H44" i="2" s="1"/>
  <c r="I27" i="2"/>
  <c r="I28" i="2" s="1"/>
  <c r="J27" i="2"/>
  <c r="H27" i="2"/>
  <c r="H28" i="2" s="1"/>
  <c r="I26" i="2"/>
  <c r="J26" i="2"/>
  <c r="H26" i="2"/>
  <c r="I15" i="2"/>
  <c r="I19" i="2" s="1"/>
  <c r="I20" i="2" s="1"/>
  <c r="I37" i="2"/>
  <c r="J15" i="2"/>
  <c r="J12" i="2"/>
  <c r="J28" i="2"/>
  <c r="J37" i="2"/>
  <c r="H15" i="2"/>
  <c r="H12" i="2"/>
  <c r="H37" i="2"/>
  <c r="J19" i="2" l="1"/>
  <c r="J20" i="2" s="1"/>
  <c r="I38" i="2"/>
  <c r="I44" i="2" s="1"/>
  <c r="I47" i="2" s="1"/>
  <c r="H38" i="2"/>
  <c r="H19" i="2"/>
  <c r="H20" i="2" s="1"/>
  <c r="J38" i="2"/>
  <c r="J44" i="2" s="1"/>
  <c r="J47" i="2" s="1"/>
  <c r="H47" i="2" l="1"/>
</calcChain>
</file>

<file path=xl/sharedStrings.xml><?xml version="1.0" encoding="utf-8"?>
<sst xmlns="http://schemas.openxmlformats.org/spreadsheetml/2006/main" count="211" uniqueCount="124">
  <si>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</si>
  <si>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</si>
  <si>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</si>
  <si>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</si>
  <si>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</si>
  <si>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</si>
  <si>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</si>
  <si>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</si>
  <si>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</si>
  <si>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</si>
  <si>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</si>
  <si>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</si>
  <si>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</si>
  <si>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</si>
  <si>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</si>
  <si>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</si>
  <si>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</si>
  <si>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</si>
  <si>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</si>
  <si>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</si>
  <si>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</si>
  <si>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</si>
  <si>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</si>
  <si>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</si>
  <si>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</si>
  <si>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</si>
  <si>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</si>
  <si>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</si>
  <si>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</si>
  <si>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</si>
  <si>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</si>
  <si>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</si>
  <si>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</si>
  <si>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</si>
  <si>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</si>
  <si>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</si>
  <si>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</si>
  <si>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</si>
  <si>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</si>
  <si>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</si>
  <si>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</si>
  <si>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</si>
  <si>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</si>
  <si>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</si>
  <si>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</si>
  <si>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</si>
  <si>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</si>
  <si>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</si>
  <si>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</si>
  <si>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03</t>
  </si>
  <si>
    <t>04</t>
  </si>
  <si>
    <t>288724610</t>
  </si>
  <si>
    <t>SB</t>
  </si>
  <si>
    <t>Atnaujinta  duomenų bazė</t>
  </si>
  <si>
    <t xml:space="preserve"> Užtikrintas nemokamos informacijos teikimas</t>
  </si>
  <si>
    <t>0;08</t>
  </si>
  <si>
    <t>Vykdyti Panevėžio miesto turizmo rinkodarą.</t>
  </si>
  <si>
    <t>Išleistas leidinys</t>
  </si>
  <si>
    <t>TURIZMO SKATINIMO IR VYSTYMO PROGRAMA  (02)</t>
  </si>
  <si>
    <t>+</t>
  </si>
  <si>
    <t>Kurti racionalią turizmo išteklių  planavimo ir valdymo sistemą.</t>
  </si>
  <si>
    <t xml:space="preserve">Teikti duomenis  Lietuvos institucijoms apie turizmo paslaugas ir kitą su turizmo projektais susijusią informaciją </t>
  </si>
  <si>
    <t>Vykdyti turistų apklausą turizmo srautams (rinkai), turizmo paslaugų kokybei, turizmo pajamoms įvertinti ir teikti informaciją nacionalinėms turizmo organizacijoms, kitiems suinteresuotiems asmenims</t>
  </si>
  <si>
    <t xml:space="preserve">Vykdyta turistų apklausa </t>
  </si>
  <si>
    <t>Paskatinti turizmo paslaugų plėtrą</t>
  </si>
  <si>
    <t>Parengti, išleisti ir platinti turistams skirtą informacinį leidinį apie Panevėžio turizmo objektus</t>
  </si>
  <si>
    <t>Pagerinti turizmo plėtros administravimą</t>
  </si>
  <si>
    <t>Teikta informacija, susijusi su turizmu</t>
  </si>
  <si>
    <t>08</t>
  </si>
  <si>
    <t xml:space="preserve">288724610 </t>
  </si>
  <si>
    <t>0</t>
  </si>
  <si>
    <t xml:space="preserve">Vykdyti sutartinius įsipareigojimus dėl Panevėžio universalios sporto arenos „Cido“ veiklos </t>
  </si>
  <si>
    <t>Kurti viešąją turizmo infrastruktūrą, skatinančią turizmo paslaugų verslo plėtrą</t>
  </si>
  <si>
    <t>Suorganizuotų ekskursijų skaičius</t>
  </si>
  <si>
    <t>Koordinuoti ir nuolat atnaujinti turizmo išteklių duomenų bazę, atitinkančią Nacionalinės turizmo informacijos sistemos reikalavimus</t>
  </si>
  <si>
    <t>Užtikrinti nemokamos turizmo informacijos teikimą apie turizmo paslaugas per Panevėžio  turizmo informacijos centrą</t>
  </si>
  <si>
    <t>2014 m. skoloms sumokėti</t>
  </si>
  <si>
    <t>VEIKLOS PLANO VYKDYMO ATASKAITA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</si>
  <si>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</si>
  <si>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</si>
  <si>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</si>
  <si>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</si>
  <si>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</si>
  <si>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</si>
  <si>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</si>
  <si>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</si>
  <si>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</si>
  <si>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</si>
  <si>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</si>
  <si>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</si>
  <si>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</si>
  <si>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</si>
  <si>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Sporto skyrius</t>
  </si>
  <si>
    <t>80</t>
  </si>
  <si>
    <t>3</t>
  </si>
  <si>
    <t xml:space="preserve">2015 M. PANEVĖŽIO MIESTO SAVIVALDYBĖS </t>
  </si>
  <si>
    <t>VYKDYMO ATASKAITA</t>
  </si>
  <si>
    <t>(pagal planą arba geriau)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</si>
  <si>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</si>
  <si>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3) priemonė laikoma neįvykdyta, jei nepasiekta nė viena planuoto ataskaitinių metų produkto kriterijaus reikšmė.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</si>
  <si>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8 priemonių  (kurioms patvirtinti / skirti asignavimai): </t>
    </r>
  </si>
  <si>
    <t>2015 m.  programos Nr. 02 įvykdymas</t>
  </si>
  <si>
    <t>TURIZMO SKATINIMO IR VYSTYMO  PROGRAMOS  (02)</t>
  </si>
  <si>
    <t>Faktiškai įvykdytos</t>
  </si>
  <si>
    <t>1) priemonė laikoma visiškai įvykdyta, jei pasiektos visos planuotų ataskaitiniais metais vertinimo kriterijų reikšmės;</t>
  </si>
  <si>
    <t>2) priemonė laikoma iš dalies įvykdyta, jei pasiekta mažiau vertinimo kriterijų reikšmių nei planuota ataskaitiniais metais;</t>
  </si>
  <si>
    <t>Asignavimai (tūkst. Eur)</t>
  </si>
  <si>
    <t>Informacija apie pasiektus rezultatus, duomenys apie programai skirtų asignavimų panaudojimo tikslingumą</t>
  </si>
  <si>
    <t>Teikiama informacija Valstybinio turizmo departamentui prie Ūkio ministerijos (kartai per metus)</t>
  </si>
  <si>
    <t>2015 m. pirktos paslaugos – nemokamos informacijos apie turizmo paslaugas, lankomus objektus ir vietoves teikimas, skaitmeninis informacinis turizmo leidinys ir jo skelbimas TIC interneto svetainėje</t>
  </si>
  <si>
    <t xml:space="preserve">Suorganizuota  „Cido“  arenoje renginių per metus;
Sumokėti draudimo mokesčius </t>
  </si>
  <si>
    <t>Pagal koncesijos sutartį su UAB „Panevėžio arena“  2015 m. „Cido“ arenoje įvyko 11 nekomercinių sporto ir kultūros renginių (20 dienų).</t>
  </si>
  <si>
    <t>Formuoti patrauklaus turizmui miesto įvaizdį.</t>
  </si>
  <si>
    <r>
      <t xml:space="preserve">Pristatyti Panevėžio miesto turizmo galimybes tarptautinėse turizmo parodose </t>
    </r>
    <r>
      <rPr>
        <sz val="10"/>
        <rFont val="Times New Roman"/>
        <family val="1"/>
        <charset val="186"/>
      </rPr>
      <t>(verslo misijose, forumuose)</t>
    </r>
  </si>
  <si>
    <t>Dalyvauta tarptautinėse turizmo parodose (skaičius)</t>
  </si>
  <si>
    <t>TIC dalyvavo tarptautinėse parodose „Adventur“ Vilniuje ir „Balttur“ Rygoje (Latvija).</t>
  </si>
  <si>
    <t xml:space="preserve">Kurti naujus turizmo  produktus / paslaugas.  </t>
  </si>
  <si>
    <t>Organizuoti nemokamas ekskursijas, skirtas Pasaulinei turizmo dienai</t>
  </si>
  <si>
    <t>2015 m. asigna-vimų patvir-tintas planas</t>
  </si>
  <si>
    <t>2015 m. asigna-vimų patiks-lintas planas</t>
  </si>
  <si>
    <t>2015 m. panau-dotos lėšos (kasinės išlaidos)</t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</si>
  <si>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</si>
  <si>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t>Vyriausiasis jaunimo reikalų koordinatorius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</si>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</sst>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62"/>
      <name val="Times New Roman"/>
      <family val="1"/>
    </font>
    <font>
      <sz val="9"/>
      <color indexed="62"/>
      <name val="Times New Roman"/>
      <family val="1"/>
    </font>
    <font>
      <sz val="8"/>
      <color indexed="62"/>
      <name val="Times New Roman"/>
      <family val="1"/>
    </font>
    <font>
      <sz val="10"/>
      <color indexed="62"/>
      <name val="Arial"/>
      <family val="2"/>
      <charset val="186"/>
    </font>
    <font>
      <sz val="10"/>
      <color indexed="62"/>
      <name val="Times New Roman"/>
      <family val="1"/>
    </font>
    <font>
      <sz val="9"/>
      <color indexed="62"/>
      <name val="Times New Roman"/>
      <family val="1"/>
    </font>
    <font>
      <b/>
      <sz val="8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0"/>
      <color indexed="62"/>
      <name val="Times New Roman"/>
      <family val="1"/>
    </font>
    <font>
      <sz val="10"/>
      <color indexed="62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sz val="7"/>
      <name val="Times New Roman"/>
      <family val="1"/>
    </font>
    <font>
      <sz val="7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43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8" fillId="0" borderId="34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top" wrapText="1"/>
    </xf>
    <xf numFmtId="0" fontId="7" fillId="0" borderId="45" xfId="0" applyFont="1" applyBorder="1" applyAlignment="1">
      <alignment vertical="top" wrapText="1"/>
    </xf>
    <xf numFmtId="0" fontId="8" fillId="0" borderId="41" xfId="0" applyFont="1" applyBorder="1" applyAlignment="1">
      <alignment horizontal="center" vertical="top" wrapText="1"/>
    </xf>
    <xf numFmtId="0" fontId="7" fillId="0" borderId="43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12" fillId="0" borderId="0" xfId="0" applyFont="1" applyFill="1" applyAlignment="1">
      <alignment vertical="top"/>
    </xf>
    <xf numFmtId="0" fontId="12" fillId="4" borderId="0" xfId="0" applyFont="1" applyFill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51" xfId="0" applyFont="1" applyBorder="1" applyAlignment="1"/>
    <xf numFmtId="0" fontId="6" fillId="0" borderId="54" xfId="0" applyFont="1" applyBorder="1" applyAlignment="1"/>
    <xf numFmtId="0" fontId="6" fillId="0" borderId="55" xfId="0" applyFont="1" applyBorder="1" applyAlignment="1"/>
    <xf numFmtId="0" fontId="6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/>
    </xf>
    <xf numFmtId="0" fontId="16" fillId="0" borderId="0" xfId="0" applyFont="1" applyFill="1" applyAlignment="1">
      <alignment vertical="top"/>
    </xf>
    <xf numFmtId="49" fontId="15" fillId="0" borderId="0" xfId="0" applyNumberFormat="1" applyFont="1" applyFill="1" applyBorder="1" applyAlignment="1">
      <alignment vertical="top"/>
    </xf>
    <xf numFmtId="49" fontId="15" fillId="0" borderId="0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right" vertical="top" wrapText="1"/>
    </xf>
    <xf numFmtId="0" fontId="17" fillId="0" borderId="0" xfId="0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5" fillId="0" borderId="20" xfId="0" applyFont="1" applyBorder="1" applyAlignment="1">
      <alignment horizontal="center" vertical="center" textRotation="90"/>
    </xf>
    <xf numFmtId="0" fontId="5" fillId="0" borderId="71" xfId="0" applyFont="1" applyBorder="1" applyAlignment="1">
      <alignment horizontal="center" vertical="center" textRotation="90"/>
    </xf>
    <xf numFmtId="49" fontId="5" fillId="0" borderId="0" xfId="0" applyNumberFormat="1" applyFont="1" applyFill="1" applyBorder="1" applyAlignment="1">
      <alignment horizontal="right" vertical="top"/>
    </xf>
    <xf numFmtId="0" fontId="6" fillId="0" borderId="37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0" fontId="5" fillId="0" borderId="36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64" fontId="5" fillId="0" borderId="5" xfId="0" applyNumberFormat="1" applyFont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top"/>
    </xf>
    <xf numFmtId="0" fontId="5" fillId="4" borderId="35" xfId="0" applyFont="1" applyFill="1" applyBorder="1" applyAlignment="1">
      <alignment horizontal="center" vertical="top"/>
    </xf>
    <xf numFmtId="0" fontId="15" fillId="0" borderId="10" xfId="0" applyFont="1" applyBorder="1" applyAlignment="1">
      <alignment vertical="top"/>
    </xf>
    <xf numFmtId="0" fontId="15" fillId="0" borderId="18" xfId="0" applyFont="1" applyBorder="1" applyAlignment="1">
      <alignment vertical="top"/>
    </xf>
    <xf numFmtId="0" fontId="5" fillId="0" borderId="12" xfId="0" applyFont="1" applyFill="1" applyBorder="1" applyAlignment="1">
      <alignment horizontal="center" vertical="top" wrapText="1"/>
    </xf>
    <xf numFmtId="164" fontId="5" fillId="0" borderId="14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center"/>
    </xf>
    <xf numFmtId="164" fontId="4" fillId="5" borderId="1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top"/>
    </xf>
    <xf numFmtId="49" fontId="4" fillId="3" borderId="11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15" fillId="0" borderId="14" xfId="0" applyFont="1" applyBorder="1" applyAlignment="1">
      <alignment vertical="top"/>
    </xf>
    <xf numFmtId="0" fontId="15" fillId="0" borderId="76" xfId="0" applyFont="1" applyBorder="1" applyAlignment="1">
      <alignment vertical="top"/>
    </xf>
    <xf numFmtId="0" fontId="5" fillId="0" borderId="25" xfId="0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/>
    </xf>
    <xf numFmtId="0" fontId="15" fillId="0" borderId="45" xfId="0" applyFont="1" applyBorder="1" applyAlignment="1">
      <alignment vertical="top"/>
    </xf>
    <xf numFmtId="164" fontId="4" fillId="5" borderId="22" xfId="0" applyNumberFormat="1" applyFont="1" applyFill="1" applyBorder="1" applyAlignment="1">
      <alignment horizontal="center" vertical="center" wrapText="1"/>
    </xf>
    <xf numFmtId="0" fontId="15" fillId="0" borderId="68" xfId="0" applyFont="1" applyBorder="1" applyAlignment="1">
      <alignment vertical="top"/>
    </xf>
    <xf numFmtId="0" fontId="15" fillId="0" borderId="64" xfId="0" applyFont="1" applyBorder="1" applyAlignment="1">
      <alignment vertical="top"/>
    </xf>
    <xf numFmtId="0" fontId="5" fillId="0" borderId="3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/>
    </xf>
    <xf numFmtId="164" fontId="4" fillId="5" borderId="14" xfId="0" applyNumberFormat="1" applyFont="1" applyFill="1" applyBorder="1" applyAlignment="1">
      <alignment horizontal="center" vertical="center"/>
    </xf>
    <xf numFmtId="49" fontId="4" fillId="3" borderId="26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vertical="top" wrapText="1"/>
    </xf>
    <xf numFmtId="0" fontId="5" fillId="3" borderId="27" xfId="0" applyFont="1" applyFill="1" applyBorder="1" applyAlignment="1">
      <alignment horizontal="center" vertical="top" wrapText="1"/>
    </xf>
    <xf numFmtId="49" fontId="4" fillId="2" borderId="33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0" fontId="5" fillId="2" borderId="27" xfId="0" applyFont="1" applyFill="1" applyBorder="1" applyAlignment="1">
      <alignment vertical="top"/>
    </xf>
    <xf numFmtId="0" fontId="15" fillId="0" borderId="37" xfId="0" applyFont="1" applyBorder="1" applyAlignment="1">
      <alignment vertical="top"/>
    </xf>
    <xf numFmtId="0" fontId="15" fillId="0" borderId="43" xfId="0" applyFont="1" applyBorder="1" applyAlignment="1">
      <alignment vertical="top"/>
    </xf>
    <xf numFmtId="0" fontId="5" fillId="0" borderId="44" xfId="0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4" borderId="7" xfId="0" applyNumberFormat="1" applyFont="1" applyFill="1" applyBorder="1" applyAlignment="1">
      <alignment horizontal="center" vertical="top"/>
    </xf>
    <xf numFmtId="164" fontId="5" fillId="0" borderId="3" xfId="0" applyNumberFormat="1" applyFont="1" applyFill="1" applyBorder="1" applyAlignment="1">
      <alignment horizontal="center" vertical="top"/>
    </xf>
    <xf numFmtId="1" fontId="5" fillId="0" borderId="8" xfId="0" applyNumberFormat="1" applyFont="1" applyFill="1" applyBorder="1" applyAlignment="1">
      <alignment horizontal="center" vertical="top"/>
    </xf>
    <xf numFmtId="49" fontId="5" fillId="0" borderId="35" xfId="0" applyNumberFormat="1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center" vertical="top"/>
    </xf>
    <xf numFmtId="164" fontId="5" fillId="0" borderId="58" xfId="0" applyNumberFormat="1" applyFont="1" applyFill="1" applyBorder="1" applyAlignment="1">
      <alignment horizontal="center" vertical="top"/>
    </xf>
    <xf numFmtId="164" fontId="5" fillId="4" borderId="59" xfId="0" applyNumberFormat="1" applyFont="1" applyFill="1" applyBorder="1" applyAlignment="1">
      <alignment horizontal="center" vertical="top"/>
    </xf>
    <xf numFmtId="164" fontId="5" fillId="0" borderId="48" xfId="0" applyNumberFormat="1" applyFont="1" applyFill="1" applyBorder="1" applyAlignment="1">
      <alignment horizontal="center" vertical="top"/>
    </xf>
    <xf numFmtId="1" fontId="5" fillId="0" borderId="17" xfId="0" applyNumberFormat="1" applyFont="1" applyFill="1" applyBorder="1" applyAlignment="1">
      <alignment horizontal="center" vertical="top"/>
    </xf>
    <xf numFmtId="49" fontId="5" fillId="0" borderId="11" xfId="0" applyNumberFormat="1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/>
    </xf>
    <xf numFmtId="164" fontId="5" fillId="4" borderId="0" xfId="0" applyNumberFormat="1" applyFont="1" applyFill="1" applyBorder="1" applyAlignment="1">
      <alignment horizontal="center" vertical="top"/>
    </xf>
    <xf numFmtId="164" fontId="5" fillId="0" borderId="25" xfId="0" applyNumberFormat="1" applyFont="1" applyFill="1" applyBorder="1" applyAlignment="1">
      <alignment horizontal="center" vertical="top"/>
    </xf>
    <xf numFmtId="9" fontId="5" fillId="0" borderId="17" xfId="0" applyNumberFormat="1" applyFont="1" applyFill="1" applyBorder="1" applyAlignment="1">
      <alignment horizontal="center" vertical="top"/>
    </xf>
    <xf numFmtId="0" fontId="5" fillId="0" borderId="11" xfId="0" applyNumberFormat="1" applyFont="1" applyFill="1" applyBorder="1" applyAlignment="1">
      <alignment horizontal="center" vertical="top"/>
    </xf>
    <xf numFmtId="0" fontId="4" fillId="5" borderId="46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9" fontId="5" fillId="0" borderId="23" xfId="0" applyNumberFormat="1" applyFont="1" applyFill="1" applyBorder="1" applyAlignment="1">
      <alignment horizontal="center" vertical="top"/>
    </xf>
    <xf numFmtId="9" fontId="5" fillId="0" borderId="38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0" fontId="5" fillId="0" borderId="47" xfId="0" applyFont="1" applyBorder="1" applyAlignment="1">
      <alignment horizontal="center" vertical="top" wrapText="1"/>
    </xf>
    <xf numFmtId="164" fontId="5" fillId="0" borderId="56" xfId="0" applyNumberFormat="1" applyFont="1" applyFill="1" applyBorder="1" applyAlignment="1">
      <alignment horizontal="center" vertical="top" wrapText="1"/>
    </xf>
    <xf numFmtId="164" fontId="5" fillId="4" borderId="47" xfId="0" applyNumberFormat="1" applyFont="1" applyFill="1" applyBorder="1" applyAlignment="1">
      <alignment horizontal="center" vertical="top" wrapText="1"/>
    </xf>
    <xf numFmtId="164" fontId="5" fillId="4" borderId="57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164" fontId="4" fillId="5" borderId="32" xfId="0" applyNumberFormat="1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23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49" fontId="4" fillId="2" borderId="36" xfId="0" applyNumberFormat="1" applyFont="1" applyFill="1" applyBorder="1" applyAlignment="1">
      <alignment horizontal="center" vertical="top" wrapText="1"/>
    </xf>
    <xf numFmtId="49" fontId="4" fillId="3" borderId="35" xfId="0" applyNumberFormat="1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49" fontId="5" fillId="2" borderId="37" xfId="0" applyNumberFormat="1" applyFont="1" applyFill="1" applyBorder="1" applyAlignment="1">
      <alignment horizontal="center" vertical="top" wrapText="1"/>
    </xf>
    <xf numFmtId="49" fontId="4" fillId="3" borderId="38" xfId="0" applyNumberFormat="1" applyFont="1" applyFill="1" applyBorder="1" applyAlignment="1">
      <alignment horizontal="center" vertical="top" wrapText="1"/>
    </xf>
    <xf numFmtId="0" fontId="4" fillId="5" borderId="41" xfId="0" applyFont="1" applyFill="1" applyBorder="1" applyAlignment="1">
      <alignment horizontal="center" vertical="top" wrapText="1"/>
    </xf>
    <xf numFmtId="164" fontId="4" fillId="5" borderId="40" xfId="0" applyNumberFormat="1" applyFont="1" applyFill="1" applyBorder="1" applyAlignment="1">
      <alignment horizontal="center" vertical="top" wrapText="1"/>
    </xf>
    <xf numFmtId="0" fontId="5" fillId="0" borderId="39" xfId="0" applyNumberFormat="1" applyFont="1" applyFill="1" applyBorder="1" applyAlignment="1">
      <alignment horizontal="center" vertical="top" wrapText="1"/>
    </xf>
    <xf numFmtId="49" fontId="20" fillId="2" borderId="36" xfId="0" applyNumberFormat="1" applyFont="1" applyFill="1" applyBorder="1" applyAlignment="1">
      <alignment horizontal="center" vertical="top"/>
    </xf>
    <xf numFmtId="49" fontId="4" fillId="3" borderId="35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/>
    </xf>
    <xf numFmtId="164" fontId="5" fillId="0" borderId="7" xfId="0" applyNumberFormat="1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49" fontId="20" fillId="2" borderId="10" xfId="0" applyNumberFormat="1" applyFont="1" applyFill="1" applyBorder="1" applyAlignment="1">
      <alignment horizontal="center" vertical="top"/>
    </xf>
    <xf numFmtId="0" fontId="5" fillId="0" borderId="17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49" fontId="15" fillId="2" borderId="37" xfId="0" applyNumberFormat="1" applyFont="1" applyFill="1" applyBorder="1" applyAlignment="1">
      <alignment horizontal="center" vertical="top"/>
    </xf>
    <xf numFmtId="49" fontId="4" fillId="3" borderId="38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center" vertical="top"/>
    </xf>
    <xf numFmtId="164" fontId="4" fillId="5" borderId="39" xfId="0" applyNumberFormat="1" applyFont="1" applyFill="1" applyBorder="1" applyAlignment="1">
      <alignment horizontal="center" vertical="top"/>
    </xf>
    <xf numFmtId="0" fontId="5" fillId="0" borderId="23" xfId="0" applyNumberFormat="1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49" fontId="4" fillId="2" borderId="37" xfId="0" applyNumberFormat="1" applyFont="1" applyFill="1" applyBorder="1" applyAlignment="1">
      <alignment horizontal="center" vertical="top"/>
    </xf>
    <xf numFmtId="49" fontId="4" fillId="3" borderId="23" xfId="0" applyNumberFormat="1" applyFont="1" applyFill="1" applyBorder="1" applyAlignment="1">
      <alignment horizontal="center" vertical="top"/>
    </xf>
    <xf numFmtId="0" fontId="5" fillId="3" borderId="42" xfId="0" applyFont="1" applyFill="1" applyBorder="1" applyAlignment="1">
      <alignment horizontal="center" vertical="top" wrapText="1"/>
    </xf>
    <xf numFmtId="0" fontId="5" fillId="3" borderId="39" xfId="0" applyFont="1" applyFill="1" applyBorder="1" applyAlignment="1">
      <alignment horizontal="center" vertical="top" wrapText="1"/>
    </xf>
    <xf numFmtId="9" fontId="5" fillId="0" borderId="11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19" xfId="0" applyNumberFormat="1" applyFont="1" applyFill="1" applyBorder="1" applyAlignment="1">
      <alignment horizontal="center" vertical="top"/>
    </xf>
    <xf numFmtId="164" fontId="4" fillId="3" borderId="34" xfId="0" applyNumberFormat="1" applyFont="1" applyFill="1" applyBorder="1" applyAlignment="1">
      <alignment horizontal="center" vertical="top"/>
    </xf>
    <xf numFmtId="0" fontId="15" fillId="0" borderId="10" xfId="0" applyFont="1" applyFill="1" applyBorder="1" applyAlignment="1">
      <alignment vertical="top"/>
    </xf>
    <xf numFmtId="0" fontId="15" fillId="0" borderId="45" xfId="0" applyFont="1" applyFill="1" applyBorder="1" applyAlignment="1">
      <alignment vertical="top"/>
    </xf>
    <xf numFmtId="164" fontId="4" fillId="2" borderId="34" xfId="0" applyNumberFormat="1" applyFont="1" applyFill="1" applyBorder="1" applyAlignment="1">
      <alignment horizontal="center" vertical="top"/>
    </xf>
    <xf numFmtId="0" fontId="5" fillId="2" borderId="34" xfId="0" applyFont="1" applyFill="1" applyBorder="1" applyAlignment="1">
      <alignment vertical="top"/>
    </xf>
    <xf numFmtId="2" fontId="5" fillId="0" borderId="29" xfId="0" applyNumberFormat="1" applyFont="1" applyFill="1" applyBorder="1" applyAlignment="1">
      <alignment horizontal="center" vertical="top" wrapText="1"/>
    </xf>
    <xf numFmtId="49" fontId="4" fillId="6" borderId="1" xfId="0" applyNumberFormat="1" applyFont="1" applyFill="1" applyBorder="1" applyAlignment="1">
      <alignment horizontal="center" vertical="top"/>
    </xf>
    <xf numFmtId="164" fontId="4" fillId="6" borderId="19" xfId="0" applyNumberFormat="1" applyFont="1" applyFill="1" applyBorder="1" applyAlignment="1">
      <alignment horizontal="center" vertical="top"/>
    </xf>
    <xf numFmtId="0" fontId="15" fillId="4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Fill="1" applyBorder="1" applyAlignment="1">
      <alignment vertical="top"/>
    </xf>
    <xf numFmtId="0" fontId="20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vertical="top"/>
    </xf>
    <xf numFmtId="0" fontId="21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top" wrapText="1"/>
    </xf>
    <xf numFmtId="0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69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/>
    </xf>
    <xf numFmtId="164" fontId="9" fillId="0" borderId="34" xfId="0" applyNumberFormat="1" applyFont="1" applyBorder="1" applyAlignment="1">
      <alignment horizontal="center" vertical="center"/>
    </xf>
    <xf numFmtId="164" fontId="10" fillId="0" borderId="63" xfId="0" applyNumberFormat="1" applyFont="1" applyBorder="1" applyAlignment="1">
      <alignment horizontal="center" vertical="top"/>
    </xf>
    <xf numFmtId="164" fontId="10" fillId="0" borderId="53" xfId="0" applyNumberFormat="1" applyFont="1" applyBorder="1" applyAlignment="1">
      <alignment horizontal="center" vertical="top"/>
    </xf>
    <xf numFmtId="164" fontId="10" fillId="0" borderId="54" xfId="0" applyNumberFormat="1" applyFont="1" applyBorder="1" applyAlignment="1">
      <alignment horizontal="center" vertical="top"/>
    </xf>
    <xf numFmtId="164" fontId="10" fillId="0" borderId="60" xfId="0" applyNumberFormat="1" applyFont="1" applyBorder="1" applyAlignment="1">
      <alignment horizontal="center" vertical="top"/>
    </xf>
    <xf numFmtId="164" fontId="10" fillId="0" borderId="66" xfId="0" applyNumberFormat="1" applyFont="1" applyBorder="1" applyAlignment="1">
      <alignment horizontal="center" vertical="top"/>
    </xf>
    <xf numFmtId="164" fontId="10" fillId="0" borderId="48" xfId="0" applyNumberFormat="1" applyFont="1" applyBorder="1" applyAlignment="1">
      <alignment horizontal="center" vertical="top"/>
    </xf>
    <xf numFmtId="164" fontId="10" fillId="0" borderId="75" xfId="0" applyNumberFormat="1" applyFont="1" applyBorder="1" applyAlignment="1">
      <alignment horizontal="center" vertical="top"/>
    </xf>
    <xf numFmtId="164" fontId="10" fillId="0" borderId="73" xfId="0" applyNumberFormat="1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top"/>
    </xf>
    <xf numFmtId="164" fontId="9" fillId="7" borderId="33" xfId="0" applyNumberFormat="1" applyFont="1" applyFill="1" applyBorder="1" applyAlignment="1">
      <alignment horizontal="center" vertical="top"/>
    </xf>
    <xf numFmtId="164" fontId="9" fillId="7" borderId="34" xfId="0" applyNumberFormat="1" applyFont="1" applyFill="1" applyBorder="1" applyAlignment="1">
      <alignment horizontal="center" vertical="top"/>
    </xf>
    <xf numFmtId="164" fontId="9" fillId="5" borderId="33" xfId="0" applyNumberFormat="1" applyFont="1" applyFill="1" applyBorder="1" applyAlignment="1">
      <alignment horizontal="center" vertical="top"/>
    </xf>
    <xf numFmtId="164" fontId="9" fillId="5" borderId="34" xfId="0" applyNumberFormat="1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22" fillId="0" borderId="0" xfId="0" applyNumberFormat="1" applyFont="1" applyAlignment="1">
      <alignment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/>
    </xf>
    <xf numFmtId="164" fontId="4" fillId="5" borderId="16" xfId="0" applyNumberFormat="1" applyFont="1" applyFill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49" fontId="4" fillId="2" borderId="36" xfId="0" applyNumberFormat="1" applyFont="1" applyFill="1" applyBorder="1" applyAlignment="1">
      <alignment horizontal="center" vertical="top"/>
    </xf>
    <xf numFmtId="0" fontId="15" fillId="0" borderId="36" xfId="0" applyFont="1" applyBorder="1" applyAlignment="1">
      <alignment vertical="top"/>
    </xf>
    <xf numFmtId="0" fontId="15" fillId="0" borderId="74" xfId="0" applyFont="1" applyBorder="1" applyAlignment="1">
      <alignment vertical="top"/>
    </xf>
    <xf numFmtId="0" fontId="5" fillId="0" borderId="23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49" fontId="4" fillId="2" borderId="42" xfId="0" applyNumberFormat="1" applyFont="1" applyFill="1" applyBorder="1" applyAlignment="1">
      <alignment horizontal="center" vertical="top"/>
    </xf>
    <xf numFmtId="164" fontId="4" fillId="2" borderId="37" xfId="0" applyNumberFormat="1" applyFont="1" applyFill="1" applyBorder="1" applyAlignment="1">
      <alignment horizontal="center" vertical="top"/>
    </xf>
    <xf numFmtId="0" fontId="5" fillId="2" borderId="39" xfId="0" applyFont="1" applyFill="1" applyBorder="1" applyAlignment="1">
      <alignment vertical="top"/>
    </xf>
    <xf numFmtId="49" fontId="5" fillId="2" borderId="10" xfId="0" applyNumberFormat="1" applyFont="1" applyFill="1" applyBorder="1" applyAlignment="1">
      <alignment horizontal="center" vertical="top" wrapText="1"/>
    </xf>
    <xf numFmtId="49" fontId="4" fillId="3" borderId="11" xfId="0" applyNumberFormat="1" applyFont="1" applyFill="1" applyBorder="1" applyAlignment="1">
      <alignment horizontal="center" vertical="top" wrapText="1"/>
    </xf>
    <xf numFmtId="164" fontId="4" fillId="5" borderId="31" xfId="0" applyNumberFormat="1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5" fillId="0" borderId="17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6" fillId="0" borderId="70" xfId="0" applyFont="1" applyBorder="1" applyAlignment="1">
      <alignment vertical="top"/>
    </xf>
    <xf numFmtId="0" fontId="0" fillId="0" borderId="45" xfId="0" applyBorder="1" applyAlignment="1">
      <alignment vertical="top"/>
    </xf>
    <xf numFmtId="0" fontId="6" fillId="0" borderId="63" xfId="0" applyFont="1" applyBorder="1" applyAlignment="1">
      <alignment vertical="top"/>
    </xf>
    <xf numFmtId="0" fontId="0" fillId="0" borderId="64" xfId="0" applyBorder="1" applyAlignment="1">
      <alignment vertical="top"/>
    </xf>
    <xf numFmtId="0" fontId="15" fillId="0" borderId="33" xfId="0" applyFont="1" applyBorder="1" applyAlignment="1">
      <alignment vertical="top"/>
    </xf>
    <xf numFmtId="0" fontId="0" fillId="0" borderId="28" xfId="0" applyBorder="1" applyAlignment="1">
      <alignment vertical="top"/>
    </xf>
    <xf numFmtId="164" fontId="4" fillId="3" borderId="77" xfId="0" applyNumberFormat="1" applyFont="1" applyFill="1" applyBorder="1" applyAlignment="1">
      <alignment horizontal="center" vertical="top"/>
    </xf>
    <xf numFmtId="0" fontId="5" fillId="3" borderId="33" xfId="0" applyFont="1" applyFill="1" applyBorder="1" applyAlignment="1">
      <alignment horizontal="center" vertical="top" wrapText="1"/>
    </xf>
    <xf numFmtId="0" fontId="5" fillId="0" borderId="37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8" fillId="0" borderId="0" xfId="1" applyFont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top"/>
    </xf>
    <xf numFmtId="49" fontId="4" fillId="2" borderId="14" xfId="0" applyNumberFormat="1" applyFont="1" applyFill="1" applyBorder="1" applyAlignment="1">
      <alignment horizontal="center" vertical="top"/>
    </xf>
    <xf numFmtId="49" fontId="4" fillId="3" borderId="30" xfId="0" applyNumberFormat="1" applyFont="1" applyFill="1" applyBorder="1" applyAlignment="1">
      <alignment horizontal="center" vertical="top"/>
    </xf>
    <xf numFmtId="49" fontId="4" fillId="3" borderId="73" xfId="0" applyNumberFormat="1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0" fontId="5" fillId="0" borderId="9" xfId="0" applyFont="1" applyFill="1" applyBorder="1" applyAlignment="1">
      <alignment horizontal="left" vertical="top" wrapText="1"/>
    </xf>
    <xf numFmtId="0" fontId="6" fillId="0" borderId="18" xfId="0" applyFont="1" applyBorder="1"/>
    <xf numFmtId="49" fontId="4" fillId="0" borderId="8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49" fontId="24" fillId="0" borderId="47" xfId="0" applyNumberFormat="1" applyFont="1" applyBorder="1" applyAlignment="1">
      <alignment horizontal="center" vertical="top" wrapText="1"/>
    </xf>
    <xf numFmtId="49" fontId="24" fillId="0" borderId="25" xfId="0" applyNumberFormat="1" applyFont="1" applyBorder="1" applyAlignment="1">
      <alignment horizontal="center" vertical="top" wrapText="1"/>
    </xf>
    <xf numFmtId="49" fontId="24" fillId="0" borderId="41" xfId="0" applyNumberFormat="1" applyFont="1" applyBorder="1" applyAlignment="1">
      <alignment horizontal="center" vertical="top" wrapText="1"/>
    </xf>
    <xf numFmtId="49" fontId="5" fillId="0" borderId="47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 wrapText="1"/>
    </xf>
    <xf numFmtId="0" fontId="9" fillId="2" borderId="27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top" wrapText="1"/>
    </xf>
    <xf numFmtId="0" fontId="5" fillId="4" borderId="56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left" vertical="top" wrapText="1"/>
    </xf>
    <xf numFmtId="0" fontId="5" fillId="0" borderId="56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3" fillId="0" borderId="39" xfId="0" applyFont="1" applyBorder="1" applyAlignment="1">
      <alignment horizontal="left" wrapText="1"/>
    </xf>
    <xf numFmtId="0" fontId="0" fillId="0" borderId="39" xfId="0" applyBorder="1" applyAlignment="1">
      <alignment horizontal="left" wrapText="1"/>
    </xf>
    <xf numFmtId="49" fontId="5" fillId="0" borderId="47" xfId="0" applyNumberFormat="1" applyFont="1" applyBorder="1" applyAlignment="1">
      <alignment horizontal="center" vertical="top" wrapText="1" shrinkToFit="1"/>
    </xf>
    <xf numFmtId="0" fontId="6" fillId="0" borderId="25" xfId="0" applyFont="1" applyBorder="1" applyAlignment="1">
      <alignment horizontal="center" vertical="top" shrinkToFit="1"/>
    </xf>
    <xf numFmtId="0" fontId="6" fillId="0" borderId="41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58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textRotation="90" wrapText="1"/>
    </xf>
    <xf numFmtId="0" fontId="5" fillId="0" borderId="25" xfId="0" applyNumberFormat="1" applyFont="1" applyBorder="1" applyAlignment="1">
      <alignment horizontal="center" vertical="center" textRotation="90" wrapText="1"/>
    </xf>
    <xf numFmtId="0" fontId="5" fillId="0" borderId="41" xfId="0" applyNumberFormat="1" applyFont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6" fillId="0" borderId="23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9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6" fillId="0" borderId="37" xfId="0" applyFont="1" applyBorder="1"/>
    <xf numFmtId="0" fontId="4" fillId="0" borderId="6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6" fillId="0" borderId="24" xfId="0" applyFont="1" applyBorder="1"/>
    <xf numFmtId="49" fontId="4" fillId="3" borderId="4" xfId="0" applyNumberFormat="1" applyFont="1" applyFill="1" applyBorder="1" applyAlignment="1">
      <alignment horizontal="center" vertical="top"/>
    </xf>
    <xf numFmtId="49" fontId="4" fillId="3" borderId="17" xfId="0" applyNumberFormat="1" applyFont="1" applyFill="1" applyBorder="1" applyAlignment="1">
      <alignment horizontal="center" vertical="top"/>
    </xf>
    <xf numFmtId="49" fontId="4" fillId="3" borderId="20" xfId="0" applyNumberFormat="1" applyFont="1" applyFill="1" applyBorder="1" applyAlignment="1">
      <alignment horizontal="center" vertical="top"/>
    </xf>
    <xf numFmtId="49" fontId="4" fillId="0" borderId="20" xfId="0" applyNumberFormat="1" applyFont="1" applyBorder="1" applyAlignment="1">
      <alignment horizontal="center" vertical="top"/>
    </xf>
    <xf numFmtId="0" fontId="5" fillId="0" borderId="3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7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right" vertical="top"/>
    </xf>
    <xf numFmtId="49" fontId="4" fillId="3" borderId="2" xfId="0" applyNumberFormat="1" applyFont="1" applyFill="1" applyBorder="1" applyAlignment="1">
      <alignment horizontal="right" vertical="top"/>
    </xf>
    <xf numFmtId="49" fontId="4" fillId="3" borderId="61" xfId="0" applyNumberFormat="1" applyFont="1" applyFill="1" applyBorder="1" applyAlignment="1">
      <alignment horizontal="right" vertical="top"/>
    </xf>
    <xf numFmtId="49" fontId="4" fillId="3" borderId="26" xfId="0" applyNumberFormat="1" applyFont="1" applyFill="1" applyBorder="1" applyAlignment="1">
      <alignment horizontal="left" vertical="top"/>
    </xf>
    <xf numFmtId="49" fontId="4" fillId="3" borderId="27" xfId="0" applyNumberFormat="1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top"/>
    </xf>
    <xf numFmtId="0" fontId="4" fillId="3" borderId="27" xfId="0" applyFont="1" applyFill="1" applyBorder="1" applyAlignment="1">
      <alignment horizontal="left" vertical="top" wrapText="1"/>
    </xf>
    <xf numFmtId="49" fontId="24" fillId="0" borderId="69" xfId="0" applyNumberFormat="1" applyFont="1" applyBorder="1" applyAlignment="1">
      <alignment horizontal="center" vertical="top"/>
    </xf>
    <xf numFmtId="49" fontId="24" fillId="0" borderId="70" xfId="0" applyNumberFormat="1" applyFont="1" applyBorder="1" applyAlignment="1">
      <alignment horizontal="center" vertical="top"/>
    </xf>
    <xf numFmtId="49" fontId="24" fillId="0" borderId="42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48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4" fillId="2" borderId="65" xfId="0" applyNumberFormat="1" applyFont="1" applyFill="1" applyBorder="1" applyAlignment="1">
      <alignment horizontal="center" vertical="top"/>
    </xf>
    <xf numFmtId="49" fontId="4" fillId="2" borderId="70" xfId="0" applyNumberFormat="1" applyFont="1" applyFill="1" applyBorder="1" applyAlignment="1">
      <alignment horizontal="center" vertical="top"/>
    </xf>
    <xf numFmtId="49" fontId="4" fillId="2" borderId="67" xfId="0" applyNumberFormat="1" applyFont="1" applyFill="1" applyBorder="1" applyAlignment="1">
      <alignment horizontal="center" vertical="top"/>
    </xf>
    <xf numFmtId="49" fontId="4" fillId="2" borderId="36" xfId="0" applyNumberFormat="1" applyFont="1" applyFill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49" fontId="4" fillId="3" borderId="35" xfId="0" applyNumberFormat="1" applyFont="1" applyFill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5" fillId="4" borderId="9" xfId="0" applyFont="1" applyFill="1" applyBorder="1" applyAlignment="1">
      <alignment horizontal="left" vertical="top" wrapText="1"/>
    </xf>
    <xf numFmtId="0" fontId="6" fillId="4" borderId="24" xfId="0" applyFont="1" applyFill="1" applyBorder="1" applyAlignment="1">
      <alignment horizontal="left" vertical="top" wrapText="1"/>
    </xf>
    <xf numFmtId="49" fontId="4" fillId="3" borderId="23" xfId="0" applyNumberFormat="1" applyFont="1" applyFill="1" applyBorder="1" applyAlignment="1">
      <alignment horizontal="right" vertical="top"/>
    </xf>
    <xf numFmtId="49" fontId="4" fillId="2" borderId="2" xfId="0" applyNumberFormat="1" applyFont="1" applyFill="1" applyBorder="1" applyAlignment="1">
      <alignment horizontal="right" vertical="top"/>
    </xf>
    <xf numFmtId="49" fontId="4" fillId="2" borderId="61" xfId="0" applyNumberFormat="1" applyFont="1" applyFill="1" applyBorder="1" applyAlignment="1">
      <alignment horizontal="right" vertical="top"/>
    </xf>
    <xf numFmtId="49" fontId="4" fillId="2" borderId="23" xfId="0" applyNumberFormat="1" applyFont="1" applyFill="1" applyBorder="1" applyAlignment="1">
      <alignment horizontal="right" vertical="top"/>
    </xf>
    <xf numFmtId="49" fontId="4" fillId="2" borderId="24" xfId="0" applyNumberFormat="1" applyFont="1" applyFill="1" applyBorder="1" applyAlignment="1">
      <alignment horizontal="right" vertical="top"/>
    </xf>
    <xf numFmtId="49" fontId="4" fillId="2" borderId="26" xfId="0" applyNumberFormat="1" applyFont="1" applyFill="1" applyBorder="1" applyAlignment="1">
      <alignment horizontal="right" vertical="top"/>
    </xf>
    <xf numFmtId="49" fontId="4" fillId="2" borderId="27" xfId="0" applyNumberFormat="1" applyFont="1" applyFill="1" applyBorder="1" applyAlignment="1">
      <alignment horizontal="right" vertical="top"/>
    </xf>
    <xf numFmtId="49" fontId="4" fillId="3" borderId="26" xfId="0" applyNumberFormat="1" applyFont="1" applyFill="1" applyBorder="1" applyAlignment="1">
      <alignment horizontal="right" vertical="top"/>
    </xf>
    <xf numFmtId="49" fontId="4" fillId="3" borderId="27" xfId="0" applyNumberFormat="1" applyFont="1" applyFill="1" applyBorder="1" applyAlignment="1">
      <alignment horizontal="right" vertical="top"/>
    </xf>
    <xf numFmtId="49" fontId="4" fillId="3" borderId="77" xfId="0" applyNumberFormat="1" applyFont="1" applyFill="1" applyBorder="1" applyAlignment="1">
      <alignment horizontal="right" vertical="top"/>
    </xf>
    <xf numFmtId="49" fontId="4" fillId="3" borderId="57" xfId="0" applyNumberFormat="1" applyFont="1" applyFill="1" applyBorder="1" applyAlignment="1">
      <alignment horizontal="left" vertical="top"/>
    </xf>
    <xf numFmtId="49" fontId="5" fillId="0" borderId="3" xfId="0" applyNumberFormat="1" applyFont="1" applyBorder="1" applyAlignment="1">
      <alignment horizontal="center" vertical="top" wrapText="1"/>
    </xf>
    <xf numFmtId="0" fontId="5" fillId="4" borderId="60" xfId="0" applyFont="1" applyFill="1" applyBorder="1" applyAlignment="1">
      <alignment horizontal="left" vertical="top" wrapText="1"/>
    </xf>
    <xf numFmtId="0" fontId="6" fillId="4" borderId="59" xfId="0" applyFont="1" applyFill="1" applyBorder="1" applyAlignment="1">
      <alignment horizontal="left" vertical="top" wrapText="1"/>
    </xf>
    <xf numFmtId="0" fontId="6" fillId="4" borderId="62" xfId="0" applyFont="1" applyFill="1" applyBorder="1" applyAlignment="1">
      <alignment horizontal="left" vertical="top" wrapText="1"/>
    </xf>
    <xf numFmtId="0" fontId="5" fillId="4" borderId="63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4" borderId="64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10" fillId="0" borderId="2" xfId="0" applyFont="1" applyBorder="1" applyAlignment="1">
      <alignment vertical="top" wrapText="1"/>
    </xf>
    <xf numFmtId="0" fontId="10" fillId="0" borderId="61" xfId="0" applyFont="1" applyBorder="1" applyAlignment="1">
      <alignment vertical="top" wrapText="1"/>
    </xf>
    <xf numFmtId="0" fontId="5" fillId="0" borderId="60" xfId="0" applyFont="1" applyBorder="1" applyAlignment="1">
      <alignment horizontal="left" vertical="top" wrapText="1"/>
    </xf>
    <xf numFmtId="0" fontId="6" fillId="0" borderId="59" xfId="0" applyFont="1" applyBorder="1" applyAlignment="1">
      <alignment vertical="top" wrapText="1"/>
    </xf>
    <xf numFmtId="0" fontId="6" fillId="0" borderId="62" xfId="0" applyFont="1" applyBorder="1" applyAlignment="1">
      <alignment vertical="top" wrapText="1"/>
    </xf>
    <xf numFmtId="0" fontId="5" fillId="0" borderId="59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6" fillId="0" borderId="49" xfId="0" applyFont="1" applyBorder="1" applyAlignment="1">
      <alignment vertical="top" wrapText="1"/>
    </xf>
    <xf numFmtId="0" fontId="6" fillId="0" borderId="50" xfId="0" applyFont="1" applyBorder="1" applyAlignment="1">
      <alignment vertical="top" wrapText="1"/>
    </xf>
    <xf numFmtId="0" fontId="4" fillId="6" borderId="1" xfId="0" applyFont="1" applyFill="1" applyBorder="1" applyAlignment="1">
      <alignment horizontal="right" vertical="top" wrapText="1"/>
    </xf>
    <xf numFmtId="0" fontId="6" fillId="6" borderId="2" xfId="0" applyFont="1" applyFill="1" applyBorder="1" applyAlignment="1">
      <alignment vertical="top" wrapText="1"/>
    </xf>
    <xf numFmtId="0" fontId="6" fillId="6" borderId="26" xfId="0" applyFont="1" applyFill="1" applyBorder="1" applyAlignment="1">
      <alignment vertical="top" wrapText="1"/>
    </xf>
    <xf numFmtId="0" fontId="28" fillId="0" borderId="60" xfId="0" applyFont="1" applyBorder="1" applyAlignment="1">
      <alignment horizontal="left" vertical="top" wrapText="1"/>
    </xf>
    <xf numFmtId="0" fontId="30" fillId="0" borderId="59" xfId="0" applyFont="1" applyBorder="1" applyAlignment="1">
      <alignment vertical="top" wrapText="1"/>
    </xf>
    <xf numFmtId="0" fontId="30" fillId="0" borderId="62" xfId="0" applyFont="1" applyBorder="1" applyAlignment="1">
      <alignment vertical="top" wrapText="1"/>
    </xf>
    <xf numFmtId="0" fontId="5" fillId="0" borderId="68" xfId="0" applyFont="1" applyBorder="1" applyAlignment="1">
      <alignment horizontal="left" vertical="top" wrapText="1"/>
    </xf>
    <xf numFmtId="0" fontId="6" fillId="0" borderId="52" xfId="0" applyFont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0" fontId="5" fillId="0" borderId="36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6" fillId="0" borderId="68" xfId="0" applyFont="1" applyBorder="1" applyAlignment="1">
      <alignment vertical="top" wrapText="1"/>
    </xf>
    <xf numFmtId="0" fontId="15" fillId="0" borderId="15" xfId="0" applyFont="1" applyBorder="1" applyAlignment="1">
      <alignment vertical="top" wrapText="1"/>
    </xf>
    <xf numFmtId="0" fontId="6" fillId="0" borderId="72" xfId="0" applyFont="1" applyBorder="1" applyAlignment="1">
      <alignment vertical="top" wrapText="1"/>
    </xf>
    <xf numFmtId="0" fontId="5" fillId="0" borderId="75" xfId="0" applyFont="1" applyBorder="1" applyAlignment="1">
      <alignment vertical="top" wrapText="1"/>
    </xf>
    <xf numFmtId="0" fontId="6" fillId="0" borderId="76" xfId="0" applyFont="1" applyBorder="1" applyAlignment="1">
      <alignment vertical="top" wrapText="1"/>
    </xf>
    <xf numFmtId="0" fontId="5" fillId="0" borderId="70" xfId="0" applyFont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0" fontId="27" fillId="0" borderId="69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0" fontId="6" fillId="0" borderId="70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0" fontId="10" fillId="0" borderId="69" xfId="0" applyFont="1" applyBorder="1" applyAlignment="1">
      <alignment vertical="top" wrapText="1"/>
    </xf>
    <xf numFmtId="0" fontId="6" fillId="0" borderId="63" xfId="0" applyFont="1" applyBorder="1" applyAlignment="1">
      <alignment vertical="top" wrapText="1"/>
    </xf>
    <xf numFmtId="0" fontId="6" fillId="0" borderId="64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5" fillId="6" borderId="67" xfId="0" applyFont="1" applyFill="1" applyBorder="1" applyAlignment="1">
      <alignment horizontal="center" vertical="top"/>
    </xf>
    <xf numFmtId="0" fontId="5" fillId="6" borderId="22" xfId="0" applyFont="1" applyFill="1" applyBorder="1" applyAlignment="1">
      <alignment horizontal="center" vertical="top"/>
    </xf>
    <xf numFmtId="0" fontId="4" fillId="0" borderId="33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49" fontId="4" fillId="6" borderId="27" xfId="0" applyNumberFormat="1" applyFont="1" applyFill="1" applyBorder="1" applyAlignment="1">
      <alignment horizontal="right" vertical="top"/>
    </xf>
    <xf numFmtId="49" fontId="24" fillId="0" borderId="7" xfId="0" applyNumberFormat="1" applyFont="1" applyBorder="1" applyAlignment="1">
      <alignment horizontal="center" vertical="top" wrapText="1"/>
    </xf>
    <xf numFmtId="49" fontId="24" fillId="0" borderId="16" xfId="0" applyNumberFormat="1" applyFont="1" applyBorder="1" applyAlignment="1">
      <alignment horizontal="center" vertical="top" wrapText="1"/>
    </xf>
    <xf numFmtId="49" fontId="24" fillId="0" borderId="69" xfId="0" applyNumberFormat="1" applyFont="1" applyBorder="1" applyAlignment="1">
      <alignment horizontal="center" vertical="top" wrapText="1"/>
    </xf>
    <xf numFmtId="0" fontId="25" fillId="0" borderId="42" xfId="0" applyFont="1" applyBorder="1" applyAlignment="1">
      <alignment horizontal="center" vertical="top" wrapText="1"/>
    </xf>
    <xf numFmtId="49" fontId="24" fillId="0" borderId="22" xfId="0" applyNumberFormat="1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 shrinkToFi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913E-3"/>
          <c:y val="0.22453703703703723"/>
          <c:w val="0.81388888888888944"/>
          <c:h val="0.77314814814814892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2"/>
              <c:layout>
                <c:manualLayout>
                  <c:x val="0.24340179352580946"/>
                  <c:y val="0.205290536599591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[1]Ataskaita!$D$9:$D$11</c:f>
              <c:strCache>
                <c:ptCount val="3"/>
                <c:pt idx="0">
                  <c:v>Faktiškai įvykdyta</c:v>
                </c:pt>
              </c:strCache>
            </c:strRef>
          </c:cat>
          <c:val>
            <c:numRef>
              <c:f>[1]Ataskaita!$E$9:$E$11</c:f>
              <c:numCache>
                <c:formatCode>General</c:formatCode>
                <c:ptCount val="3"/>
                <c:pt idx="0">
                  <c:v>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</c:spPr>
    </c:plotArea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12</xdr:row>
      <xdr:rowOff>85725</xdr:rowOff>
    </xdr:from>
    <xdr:to>
      <xdr:col>7</xdr:col>
      <xdr:colOff>447675</xdr:colOff>
      <xdr:row>29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.Ataska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D9" t="str">
            <v>Faktiškai įvykdyta</v>
          </cell>
          <cell r="E9">
            <v>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8"/>
  <sheetViews>
    <sheetView topLeftCell="A10" workbookViewId="0">
      <selection activeCell="J42" sqref="J42"/>
    </sheetView>
  </sheetViews>
  <sheetFormatPr defaultRowHeight="12.75" x14ac:dyDescent="0.2"/>
  <sheetData>
    <row r="3" spans="2:10" ht="15.75" x14ac:dyDescent="0.25">
      <c r="B3" s="244" t="s">
        <v>95</v>
      </c>
      <c r="C3" s="245"/>
      <c r="D3" s="245"/>
      <c r="E3" s="245"/>
      <c r="F3" s="245"/>
      <c r="G3" s="245"/>
      <c r="H3" s="245"/>
      <c r="I3" s="245"/>
      <c r="J3" s="234"/>
    </row>
    <row r="4" spans="2:10" ht="15.75" x14ac:dyDescent="0.25">
      <c r="B4" s="244" t="s">
        <v>102</v>
      </c>
      <c r="C4" s="245"/>
      <c r="D4" s="245"/>
      <c r="E4" s="245"/>
      <c r="F4" s="245"/>
      <c r="G4" s="245"/>
      <c r="H4" s="245"/>
      <c r="I4" s="245"/>
      <c r="J4" s="234"/>
    </row>
    <row r="5" spans="2:10" ht="15.75" x14ac:dyDescent="0.25">
      <c r="B5" s="245"/>
      <c r="C5" s="245"/>
      <c r="D5" s="245"/>
      <c r="E5" s="245"/>
      <c r="F5" s="245"/>
      <c r="G5" s="245"/>
      <c r="H5" s="245"/>
      <c r="I5" s="245"/>
      <c r="J5" s="234"/>
    </row>
    <row r="6" spans="2:10" ht="15.75" x14ac:dyDescent="0.25">
      <c r="B6" s="244" t="s">
        <v>96</v>
      </c>
      <c r="C6" s="244"/>
      <c r="D6" s="244"/>
      <c r="E6" s="244"/>
      <c r="F6" s="244"/>
      <c r="G6" s="244"/>
      <c r="H6" s="244"/>
      <c r="I6" s="235"/>
    </row>
    <row r="7" spans="2:10" ht="15.75" x14ac:dyDescent="0.25">
      <c r="B7" s="234"/>
      <c r="C7" s="234"/>
      <c r="D7" s="234"/>
      <c r="E7" s="234"/>
      <c r="F7" s="234"/>
      <c r="G7" s="234"/>
      <c r="H7" s="234"/>
      <c r="I7" s="235"/>
    </row>
    <row r="8" spans="2:10" ht="15.75" x14ac:dyDescent="0.25">
      <c r="B8" s="236" t="s">
        <v>100</v>
      </c>
      <c r="C8" s="236"/>
      <c r="D8" s="236"/>
      <c r="E8" s="236"/>
      <c r="F8" s="236"/>
      <c r="G8" s="236"/>
      <c r="H8" s="236"/>
      <c r="I8" s="236"/>
      <c r="J8" s="236"/>
    </row>
    <row r="9" spans="2:10" ht="15.75" x14ac:dyDescent="0.25">
      <c r="B9" s="251" t="s">
        <v>103</v>
      </c>
      <c r="C9" s="252"/>
      <c r="D9" s="238">
        <v>8</v>
      </c>
      <c r="E9" s="237"/>
      <c r="F9" s="236" t="s">
        <v>97</v>
      </c>
      <c r="G9" s="236"/>
      <c r="H9" s="236"/>
      <c r="I9" s="236"/>
      <c r="J9" s="236"/>
    </row>
    <row r="10" spans="2:10" ht="15.75" x14ac:dyDescent="0.25">
      <c r="B10" s="236"/>
      <c r="C10" s="237"/>
      <c r="D10" s="238"/>
      <c r="E10" s="239"/>
      <c r="F10" s="246"/>
      <c r="G10" s="246"/>
      <c r="H10" s="246"/>
      <c r="I10" s="246"/>
      <c r="J10" s="246"/>
    </row>
    <row r="11" spans="2:10" ht="15.75" x14ac:dyDescent="0.25">
      <c r="C11" s="237"/>
      <c r="D11" s="238"/>
      <c r="E11" s="239"/>
      <c r="F11" s="246"/>
      <c r="G11" s="246"/>
      <c r="H11" s="246"/>
      <c r="I11" s="246"/>
      <c r="J11" s="246"/>
    </row>
    <row r="12" spans="2:10" ht="15.75" x14ac:dyDescent="0.25">
      <c r="C12" s="253" t="s">
        <v>101</v>
      </c>
      <c r="D12" s="253"/>
      <c r="E12" s="253"/>
      <c r="F12" s="253"/>
      <c r="G12" s="253"/>
    </row>
    <row r="31" spans="2:9" ht="15.75" x14ac:dyDescent="0.25">
      <c r="B31" s="234"/>
      <c r="C31" s="234"/>
      <c r="D31" s="234"/>
      <c r="E31" s="234"/>
      <c r="F31" s="234"/>
      <c r="G31" s="234"/>
      <c r="H31" s="234"/>
      <c r="I31" s="235"/>
    </row>
    <row r="32" spans="2:9" ht="15.75" x14ac:dyDescent="0.25">
      <c r="B32" s="234"/>
      <c r="C32" s="234"/>
      <c r="D32" s="234"/>
      <c r="E32" s="234"/>
      <c r="F32" s="234"/>
      <c r="G32" s="234"/>
      <c r="H32" s="234"/>
      <c r="I32" s="235"/>
    </row>
    <row r="33" spans="2:10" ht="15.75" x14ac:dyDescent="0.25">
      <c r="B33" s="234"/>
      <c r="C33" s="234"/>
      <c r="D33" s="234"/>
      <c r="E33" s="234"/>
      <c r="F33" s="234"/>
      <c r="G33" s="234"/>
      <c r="H33" s="234"/>
      <c r="I33" s="235"/>
    </row>
    <row r="35" spans="2:10" ht="30.75" customHeight="1" x14ac:dyDescent="0.2">
      <c r="B35" s="247" t="s">
        <v>98</v>
      </c>
      <c r="C35" s="247"/>
      <c r="D35" s="247"/>
      <c r="E35" s="247"/>
      <c r="F35" s="247"/>
      <c r="G35" s="247"/>
      <c r="H35" s="247"/>
      <c r="I35" s="247"/>
      <c r="J35" s="240"/>
    </row>
    <row r="36" spans="2:10" ht="29.25" customHeight="1" x14ac:dyDescent="0.2">
      <c r="B36" s="248" t="s">
        <v>104</v>
      </c>
      <c r="C36" s="248"/>
      <c r="D36" s="248"/>
      <c r="E36" s="248"/>
      <c r="F36" s="248"/>
      <c r="G36" s="248"/>
      <c r="H36" s="248"/>
      <c r="I36" s="248"/>
      <c r="J36" s="241"/>
    </row>
    <row r="37" spans="2:10" ht="32.25" customHeight="1" x14ac:dyDescent="0.2">
      <c r="B37" s="249" t="s">
        <v>105</v>
      </c>
      <c r="C37" s="249"/>
      <c r="D37" s="249"/>
      <c r="E37" s="249"/>
      <c r="F37" s="249"/>
      <c r="G37" s="249"/>
      <c r="H37" s="249"/>
      <c r="I37" s="249"/>
      <c r="J37" s="242"/>
    </row>
    <row r="38" spans="2:10" ht="33.75" customHeight="1" x14ac:dyDescent="0.2">
      <c r="B38" s="249" t="s">
        <v>99</v>
      </c>
      <c r="C38" s="250"/>
      <c r="D38" s="250"/>
      <c r="E38" s="250"/>
      <c r="F38" s="250"/>
      <c r="G38" s="250"/>
      <c r="H38" s="250"/>
      <c r="I38" s="250"/>
      <c r="J38" s="242"/>
    </row>
  </sheetData>
  <mergeCells count="11">
    <mergeCell ref="B35:I35"/>
    <mergeCell ref="B36:I36"/>
    <mergeCell ref="B37:I37"/>
    <mergeCell ref="B38:I38"/>
    <mergeCell ref="B9:C9"/>
    <mergeCell ref="C12:G12"/>
    <mergeCell ref="B3:I3"/>
    <mergeCell ref="B4:I5"/>
    <mergeCell ref="B6:H6"/>
    <mergeCell ref="F10:J10"/>
    <mergeCell ref="F11:J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5"/>
  <sheetViews>
    <sheetView tabSelected="1" topLeftCell="A19" workbookViewId="0">
      <selection activeCell="G34" sqref="G34"/>
    </sheetView>
  </sheetViews>
  <sheetFormatPr defaultRowHeight="11.25" x14ac:dyDescent="0.2"/>
  <cols>
    <col min="1" max="1" width="2.7109375" style="1" customWidth="1"/>
    <col min="2" max="3" width="3.28515625" style="1" customWidth="1"/>
    <col min="4" max="4" width="25.5703125" style="1" customWidth="1"/>
    <col min="5" max="5" width="7.85546875" style="2" customWidth="1"/>
    <col min="6" max="6" width="4.42578125" style="1" customWidth="1"/>
    <col min="7" max="7" width="6" style="3" customWidth="1"/>
    <col min="8" max="8" width="6.85546875" style="1" customWidth="1"/>
    <col min="9" max="9" width="6.42578125" style="1" customWidth="1"/>
    <col min="10" max="10" width="7.28515625" style="1" customWidth="1"/>
    <col min="11" max="11" width="23.140625" style="1" customWidth="1"/>
    <col min="12" max="12" width="4" style="4" customWidth="1"/>
    <col min="13" max="13" width="3.7109375" style="1" customWidth="1"/>
    <col min="14" max="14" width="14" style="5" customWidth="1"/>
    <col min="15" max="15" width="13.140625" style="5" customWidth="1"/>
    <col min="16" max="16384" width="9.140625" style="5"/>
  </cols>
  <sheetData>
    <row r="1" spans="1:19" ht="47.25" customHeight="1" x14ac:dyDescent="0.2">
      <c r="D1" s="202"/>
      <c r="E1" s="203"/>
      <c r="F1" s="202"/>
      <c r="G1" s="204"/>
      <c r="H1" s="202"/>
      <c r="I1" s="282" t="s">
        <v>123</v>
      </c>
      <c r="J1" s="283"/>
      <c r="K1" s="283"/>
      <c r="L1" s="283"/>
      <c r="M1" s="283"/>
    </row>
    <row r="2" spans="1:19" ht="25.5" customHeight="1" x14ac:dyDescent="0.2">
      <c r="D2" s="202"/>
      <c r="E2" s="203"/>
      <c r="F2" s="202"/>
      <c r="G2" s="204"/>
      <c r="H2" s="202"/>
      <c r="I2" s="37"/>
      <c r="J2" s="38"/>
      <c r="K2" s="38"/>
      <c r="L2" s="38"/>
      <c r="M2" s="38"/>
    </row>
    <row r="3" spans="1:19" ht="12" customHeight="1" x14ac:dyDescent="0.2">
      <c r="A3" s="39"/>
      <c r="B3" s="39"/>
      <c r="C3" s="39"/>
      <c r="D3" s="288" t="s">
        <v>77</v>
      </c>
      <c r="E3" s="288"/>
      <c r="F3" s="288"/>
      <c r="G3" s="288"/>
      <c r="H3" s="288"/>
      <c r="I3" s="205"/>
      <c r="J3" s="206"/>
      <c r="K3" s="206"/>
      <c r="L3" s="206"/>
      <c r="M3" s="206"/>
      <c r="N3" s="40"/>
      <c r="O3" s="40"/>
      <c r="P3" s="31"/>
      <c r="Q3" s="31"/>
      <c r="R3" s="31"/>
      <c r="S3" s="31"/>
    </row>
    <row r="4" spans="1:19" ht="14.25" customHeight="1" thickBot="1" x14ac:dyDescent="0.25">
      <c r="A4" s="6"/>
      <c r="B4" s="17"/>
      <c r="C4" s="17"/>
      <c r="D4" s="289" t="s">
        <v>58</v>
      </c>
      <c r="E4" s="289"/>
      <c r="F4" s="289"/>
      <c r="G4" s="289"/>
      <c r="H4" s="289"/>
      <c r="I4" s="290"/>
      <c r="J4" s="290"/>
      <c r="K4" s="290"/>
      <c r="L4" s="290"/>
      <c r="M4" s="207"/>
      <c r="N4" s="32"/>
      <c r="O4" s="32"/>
      <c r="P4" s="32"/>
      <c r="Q4" s="32"/>
      <c r="R4" s="32"/>
      <c r="S4" s="32"/>
    </row>
    <row r="5" spans="1:19" ht="36.75" customHeight="1" x14ac:dyDescent="0.2">
      <c r="A5" s="300" t="s">
        <v>0</v>
      </c>
      <c r="B5" s="303" t="s">
        <v>1</v>
      </c>
      <c r="C5" s="303" t="s">
        <v>2</v>
      </c>
      <c r="D5" s="306" t="s">
        <v>3</v>
      </c>
      <c r="E5" s="309" t="s">
        <v>4</v>
      </c>
      <c r="F5" s="316" t="s">
        <v>5</v>
      </c>
      <c r="G5" s="319" t="s">
        <v>6</v>
      </c>
      <c r="H5" s="326" t="s">
        <v>106</v>
      </c>
      <c r="I5" s="327"/>
      <c r="J5" s="328"/>
      <c r="K5" s="324" t="s">
        <v>81</v>
      </c>
      <c r="L5" s="325"/>
      <c r="M5" s="325"/>
      <c r="N5" s="400" t="s">
        <v>107</v>
      </c>
      <c r="O5" s="402" t="s">
        <v>82</v>
      </c>
    </row>
    <row r="6" spans="1:19" ht="15" customHeight="1" x14ac:dyDescent="0.2">
      <c r="A6" s="301"/>
      <c r="B6" s="304"/>
      <c r="C6" s="304"/>
      <c r="D6" s="307"/>
      <c r="E6" s="310"/>
      <c r="F6" s="317"/>
      <c r="G6" s="320"/>
      <c r="H6" s="322" t="s">
        <v>78</v>
      </c>
      <c r="I6" s="312" t="s">
        <v>79</v>
      </c>
      <c r="J6" s="329" t="s">
        <v>80</v>
      </c>
      <c r="K6" s="314" t="s">
        <v>3</v>
      </c>
      <c r="L6" s="284"/>
      <c r="M6" s="285"/>
      <c r="N6" s="401"/>
      <c r="O6" s="403"/>
    </row>
    <row r="7" spans="1:19" ht="102" customHeight="1" thickBot="1" x14ac:dyDescent="0.25">
      <c r="A7" s="302"/>
      <c r="B7" s="305"/>
      <c r="C7" s="305"/>
      <c r="D7" s="308"/>
      <c r="E7" s="311"/>
      <c r="F7" s="318"/>
      <c r="G7" s="321"/>
      <c r="H7" s="323"/>
      <c r="I7" s="313"/>
      <c r="J7" s="330"/>
      <c r="K7" s="315"/>
      <c r="L7" s="33" t="s">
        <v>83</v>
      </c>
      <c r="M7" s="34" t="s">
        <v>84</v>
      </c>
      <c r="N7" s="401"/>
      <c r="O7" s="403"/>
    </row>
    <row r="8" spans="1:19" ht="21.75" customHeight="1" thickBot="1" x14ac:dyDescent="0.25">
      <c r="A8" s="41" t="s">
        <v>7</v>
      </c>
      <c r="B8" s="273" t="s">
        <v>60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42"/>
      <c r="O8" s="43"/>
    </row>
    <row r="9" spans="1:19" s="13" customFormat="1" ht="23.25" customHeight="1" thickBot="1" x14ac:dyDescent="0.25">
      <c r="A9" s="44" t="s">
        <v>7</v>
      </c>
      <c r="B9" s="45" t="s">
        <v>7</v>
      </c>
      <c r="C9" s="275" t="s">
        <v>66</v>
      </c>
      <c r="D9" s="275"/>
      <c r="E9" s="275"/>
      <c r="F9" s="275"/>
      <c r="G9" s="275"/>
      <c r="H9" s="275"/>
      <c r="I9" s="275"/>
      <c r="J9" s="275"/>
      <c r="K9" s="275"/>
      <c r="L9" s="275"/>
      <c r="M9" s="276"/>
      <c r="N9" s="232"/>
      <c r="O9" s="233"/>
      <c r="P9" s="5"/>
      <c r="Q9" s="5"/>
      <c r="R9" s="5"/>
      <c r="S9" s="5"/>
    </row>
    <row r="10" spans="1:19" s="13" customFormat="1" ht="23.1" customHeight="1" x14ac:dyDescent="0.2">
      <c r="A10" s="254" t="s">
        <v>7</v>
      </c>
      <c r="B10" s="256" t="s">
        <v>7</v>
      </c>
      <c r="C10" s="258" t="s">
        <v>7</v>
      </c>
      <c r="D10" s="260" t="s">
        <v>61</v>
      </c>
      <c r="E10" s="267" t="s">
        <v>51</v>
      </c>
      <c r="F10" s="270" t="s">
        <v>68</v>
      </c>
      <c r="G10" s="46"/>
      <c r="H10" s="47">
        <v>0</v>
      </c>
      <c r="I10" s="48">
        <v>0</v>
      </c>
      <c r="J10" s="49">
        <v>0</v>
      </c>
      <c r="K10" s="277" t="s">
        <v>108</v>
      </c>
      <c r="L10" s="50">
        <v>12</v>
      </c>
      <c r="M10" s="51">
        <v>12</v>
      </c>
      <c r="N10" s="52"/>
      <c r="O10" s="53"/>
      <c r="P10" s="22"/>
      <c r="Q10" s="22"/>
      <c r="R10" s="22"/>
      <c r="S10" s="22"/>
    </row>
    <row r="11" spans="1:19" s="13" customFormat="1" ht="12.75" customHeight="1" x14ac:dyDescent="0.2">
      <c r="A11" s="255"/>
      <c r="B11" s="257"/>
      <c r="C11" s="259"/>
      <c r="D11" s="261"/>
      <c r="E11" s="268"/>
      <c r="F11" s="271"/>
      <c r="G11" s="54"/>
      <c r="H11" s="55">
        <v>0</v>
      </c>
      <c r="I11" s="56">
        <v>0</v>
      </c>
      <c r="J11" s="57">
        <v>0</v>
      </c>
      <c r="K11" s="278"/>
      <c r="L11" s="58"/>
      <c r="M11" s="59"/>
      <c r="N11" s="52"/>
      <c r="O11" s="53"/>
      <c r="P11" s="23"/>
      <c r="Q11" s="22"/>
      <c r="R11" s="22"/>
      <c r="S11" s="22"/>
    </row>
    <row r="12" spans="1:19" s="13" customFormat="1" ht="36" customHeight="1" thickBot="1" x14ac:dyDescent="0.25">
      <c r="A12" s="255"/>
      <c r="B12" s="257"/>
      <c r="C12" s="259"/>
      <c r="D12" s="261"/>
      <c r="E12" s="268"/>
      <c r="F12" s="271"/>
      <c r="G12" s="84" t="s">
        <v>8</v>
      </c>
      <c r="H12" s="85">
        <f>SUM(H10:H11)</f>
        <v>0</v>
      </c>
      <c r="I12" s="208">
        <v>0</v>
      </c>
      <c r="J12" s="209">
        <f>J11+J10</f>
        <v>0</v>
      </c>
      <c r="K12" s="278"/>
      <c r="L12" s="58"/>
      <c r="M12" s="59"/>
      <c r="N12" s="164"/>
      <c r="O12" s="53"/>
      <c r="P12" s="23"/>
      <c r="Q12" s="22"/>
      <c r="R12" s="22"/>
      <c r="S12" s="22"/>
    </row>
    <row r="13" spans="1:19" s="13" customFormat="1" ht="23.1" customHeight="1" x14ac:dyDescent="0.2">
      <c r="A13" s="210" t="s">
        <v>7</v>
      </c>
      <c r="B13" s="141" t="s">
        <v>7</v>
      </c>
      <c r="C13" s="262" t="s">
        <v>9</v>
      </c>
      <c r="D13" s="260" t="s">
        <v>74</v>
      </c>
      <c r="E13" s="267" t="s">
        <v>51</v>
      </c>
      <c r="F13" s="270" t="s">
        <v>68</v>
      </c>
      <c r="G13" s="65"/>
      <c r="H13" s="66">
        <v>0</v>
      </c>
      <c r="I13" s="67">
        <v>0</v>
      </c>
      <c r="J13" s="68">
        <v>0</v>
      </c>
      <c r="K13" s="279" t="s">
        <v>53</v>
      </c>
      <c r="L13" s="123" t="s">
        <v>59</v>
      </c>
      <c r="M13" s="82" t="s">
        <v>59</v>
      </c>
      <c r="N13" s="211"/>
      <c r="O13" s="212"/>
      <c r="P13" s="22"/>
      <c r="Q13" s="22"/>
      <c r="R13" s="22"/>
      <c r="S13" s="22"/>
    </row>
    <row r="14" spans="1:19" s="13" customFormat="1" ht="23.1" customHeight="1" x14ac:dyDescent="0.2">
      <c r="A14" s="63"/>
      <c r="B14" s="64"/>
      <c r="C14" s="263"/>
      <c r="D14" s="265"/>
      <c r="E14" s="268"/>
      <c r="F14" s="271"/>
      <c r="G14" s="73"/>
      <c r="H14" s="74"/>
      <c r="I14" s="75"/>
      <c r="J14" s="76"/>
      <c r="K14" s="280"/>
      <c r="L14" s="69"/>
      <c r="M14" s="70"/>
      <c r="N14" s="52"/>
      <c r="O14" s="77"/>
      <c r="P14" s="22"/>
      <c r="Q14" s="22"/>
      <c r="R14" s="22"/>
      <c r="S14" s="22"/>
    </row>
    <row r="15" spans="1:19" s="13" customFormat="1" ht="27" customHeight="1" thickBot="1" x14ac:dyDescent="0.25">
      <c r="A15" s="156"/>
      <c r="B15" s="150"/>
      <c r="C15" s="264"/>
      <c r="D15" s="266"/>
      <c r="E15" s="269"/>
      <c r="F15" s="272"/>
      <c r="G15" s="60" t="s">
        <v>8</v>
      </c>
      <c r="H15" s="61">
        <f>H13</f>
        <v>0</v>
      </c>
      <c r="I15" s="78">
        <f>I13</f>
        <v>0</v>
      </c>
      <c r="J15" s="62">
        <f>J13</f>
        <v>0</v>
      </c>
      <c r="K15" s="281"/>
      <c r="L15" s="213"/>
      <c r="M15" s="214"/>
      <c r="N15" s="93"/>
      <c r="O15" s="94"/>
      <c r="P15" s="22"/>
      <c r="Q15" s="22"/>
      <c r="R15" s="22"/>
      <c r="S15" s="22"/>
    </row>
    <row r="16" spans="1:19" s="13" customFormat="1" ht="23.1" customHeight="1" x14ac:dyDescent="0.2">
      <c r="A16" s="210" t="s">
        <v>7</v>
      </c>
      <c r="B16" s="141" t="s">
        <v>7</v>
      </c>
      <c r="C16" s="262" t="s">
        <v>49</v>
      </c>
      <c r="D16" s="260" t="s">
        <v>75</v>
      </c>
      <c r="E16" s="267" t="s">
        <v>51</v>
      </c>
      <c r="F16" s="270" t="s">
        <v>68</v>
      </c>
      <c r="G16" s="65" t="s">
        <v>52</v>
      </c>
      <c r="H16" s="66">
        <v>21.7</v>
      </c>
      <c r="I16" s="67">
        <v>21.7</v>
      </c>
      <c r="J16" s="68">
        <v>21.7</v>
      </c>
      <c r="K16" s="286" t="s">
        <v>54</v>
      </c>
      <c r="L16" s="81" t="s">
        <v>59</v>
      </c>
      <c r="M16" s="82" t="s">
        <v>59</v>
      </c>
      <c r="N16" s="414" t="s">
        <v>109</v>
      </c>
      <c r="O16" s="415"/>
      <c r="P16" s="22"/>
      <c r="Q16" s="22"/>
      <c r="R16" s="22"/>
      <c r="S16" s="22"/>
    </row>
    <row r="17" spans="1:19" s="13" customFormat="1" ht="13.5" customHeight="1" x14ac:dyDescent="0.2">
      <c r="A17" s="63"/>
      <c r="B17" s="64"/>
      <c r="C17" s="263"/>
      <c r="D17" s="265"/>
      <c r="E17" s="268"/>
      <c r="F17" s="271"/>
      <c r="G17" s="73"/>
      <c r="H17" s="74"/>
      <c r="I17" s="75"/>
      <c r="J17" s="76"/>
      <c r="K17" s="287"/>
      <c r="L17" s="83"/>
      <c r="M17" s="70"/>
      <c r="N17" s="416"/>
      <c r="O17" s="413"/>
      <c r="P17" s="22"/>
      <c r="Q17" s="22"/>
      <c r="R17" s="22"/>
      <c r="S17" s="22"/>
    </row>
    <row r="18" spans="1:19" s="13" customFormat="1" ht="27" customHeight="1" thickBot="1" x14ac:dyDescent="0.25">
      <c r="A18" s="63"/>
      <c r="B18" s="64"/>
      <c r="C18" s="263"/>
      <c r="D18" s="265"/>
      <c r="E18" s="268"/>
      <c r="F18" s="271"/>
      <c r="G18" s="84" t="s">
        <v>8</v>
      </c>
      <c r="H18" s="85">
        <f>H16*1</f>
        <v>21.7</v>
      </c>
      <c r="I18" s="85">
        <f t="shared" ref="I18:J18" si="0">I16*1</f>
        <v>21.7</v>
      </c>
      <c r="J18" s="85">
        <f t="shared" si="0"/>
        <v>21.7</v>
      </c>
      <c r="K18" s="287"/>
      <c r="L18" s="83"/>
      <c r="M18" s="70"/>
      <c r="N18" s="416"/>
      <c r="O18" s="413"/>
      <c r="P18" s="22"/>
      <c r="Q18" s="22"/>
      <c r="R18" s="22"/>
      <c r="S18" s="22"/>
    </row>
    <row r="19" spans="1:19" s="13" customFormat="1" ht="15.75" customHeight="1" thickBot="1" x14ac:dyDescent="0.25">
      <c r="A19" s="44" t="s">
        <v>7</v>
      </c>
      <c r="B19" s="86" t="s">
        <v>7</v>
      </c>
      <c r="C19" s="338" t="s">
        <v>10</v>
      </c>
      <c r="D19" s="339"/>
      <c r="E19" s="339"/>
      <c r="F19" s="339"/>
      <c r="G19" s="340"/>
      <c r="H19" s="87">
        <f>H12+H15+H18</f>
        <v>21.7</v>
      </c>
      <c r="I19" s="87">
        <f t="shared" ref="I19:J19" si="1">I12+I15+I18</f>
        <v>21.7</v>
      </c>
      <c r="J19" s="87">
        <f t="shared" si="1"/>
        <v>21.7</v>
      </c>
      <c r="K19" s="88"/>
      <c r="L19" s="89"/>
      <c r="M19" s="89"/>
      <c r="N19" s="417"/>
      <c r="O19" s="418"/>
      <c r="P19" s="22"/>
      <c r="Q19" s="22"/>
      <c r="R19" s="22"/>
      <c r="S19" s="22"/>
    </row>
    <row r="20" spans="1:19" s="13" customFormat="1" ht="14.25" customHeight="1" thickBot="1" x14ac:dyDescent="0.25">
      <c r="A20" s="215" t="s">
        <v>7</v>
      </c>
      <c r="B20" s="365" t="s">
        <v>11</v>
      </c>
      <c r="C20" s="365"/>
      <c r="D20" s="365"/>
      <c r="E20" s="365"/>
      <c r="F20" s="365"/>
      <c r="G20" s="366"/>
      <c r="H20" s="216">
        <f t="shared" ref="H20:J20" si="2">H19</f>
        <v>21.7</v>
      </c>
      <c r="I20" s="216">
        <f t="shared" si="2"/>
        <v>21.7</v>
      </c>
      <c r="J20" s="216">
        <f t="shared" si="2"/>
        <v>21.7</v>
      </c>
      <c r="K20" s="217"/>
      <c r="L20" s="217"/>
      <c r="M20" s="217"/>
      <c r="N20" s="52"/>
      <c r="O20" s="77"/>
      <c r="P20" s="22"/>
      <c r="Q20" s="22"/>
      <c r="R20" s="22"/>
      <c r="S20" s="22"/>
    </row>
    <row r="21" spans="1:19" s="13" customFormat="1" ht="14.25" customHeight="1" thickBot="1" x14ac:dyDescent="0.25">
      <c r="A21" s="41" t="s">
        <v>9</v>
      </c>
      <c r="B21" s="274" t="s">
        <v>72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52"/>
      <c r="O21" s="77"/>
      <c r="P21" s="22"/>
      <c r="Q21" s="22"/>
      <c r="R21" s="22"/>
      <c r="S21" s="22"/>
    </row>
    <row r="22" spans="1:19" s="13" customFormat="1" ht="14.25" customHeight="1" thickBot="1" x14ac:dyDescent="0.25">
      <c r="A22" s="44" t="s">
        <v>9</v>
      </c>
      <c r="B22" s="45" t="s">
        <v>7</v>
      </c>
      <c r="C22" s="341" t="s">
        <v>64</v>
      </c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93"/>
      <c r="O22" s="94"/>
      <c r="P22" s="22"/>
      <c r="Q22" s="22"/>
      <c r="R22" s="22"/>
      <c r="S22" s="22"/>
    </row>
    <row r="23" spans="1:19" s="13" customFormat="1" ht="14.1" customHeight="1" x14ac:dyDescent="0.2">
      <c r="A23" s="352" t="s">
        <v>9</v>
      </c>
      <c r="B23" s="331" t="s">
        <v>9</v>
      </c>
      <c r="C23" s="258" t="s">
        <v>7</v>
      </c>
      <c r="D23" s="335" t="s">
        <v>71</v>
      </c>
      <c r="E23" s="345" t="s">
        <v>51</v>
      </c>
      <c r="F23" s="348" t="s">
        <v>55</v>
      </c>
      <c r="G23" s="95" t="s">
        <v>52</v>
      </c>
      <c r="H23" s="96">
        <v>598.1</v>
      </c>
      <c r="I23" s="97">
        <v>598.1</v>
      </c>
      <c r="J23" s="98">
        <v>596.4</v>
      </c>
      <c r="K23" s="279" t="s">
        <v>110</v>
      </c>
      <c r="L23" s="99">
        <v>50</v>
      </c>
      <c r="M23" s="100" t="s">
        <v>93</v>
      </c>
      <c r="N23" s="419" t="s">
        <v>111</v>
      </c>
      <c r="O23" s="415"/>
      <c r="P23" s="23"/>
      <c r="Q23" s="22"/>
      <c r="R23" s="22"/>
      <c r="S23" s="22"/>
    </row>
    <row r="24" spans="1:19" s="13" customFormat="1" ht="14.1" customHeight="1" x14ac:dyDescent="0.2">
      <c r="A24" s="353"/>
      <c r="B24" s="332"/>
      <c r="C24" s="263"/>
      <c r="D24" s="336"/>
      <c r="E24" s="346"/>
      <c r="F24" s="349"/>
      <c r="G24" s="101" t="s">
        <v>52</v>
      </c>
      <c r="H24" s="102">
        <v>6.6</v>
      </c>
      <c r="I24" s="103">
        <v>6.6</v>
      </c>
      <c r="J24" s="104">
        <v>6.6</v>
      </c>
      <c r="K24" s="280"/>
      <c r="L24" s="105"/>
      <c r="M24" s="106"/>
      <c r="N24" s="416"/>
      <c r="O24" s="413"/>
      <c r="P24" s="23"/>
      <c r="Q24" s="22"/>
      <c r="R24" s="22"/>
      <c r="S24" s="22"/>
    </row>
    <row r="25" spans="1:19" s="13" customFormat="1" ht="14.1" customHeight="1" x14ac:dyDescent="0.2">
      <c r="A25" s="353"/>
      <c r="B25" s="332"/>
      <c r="C25" s="263"/>
      <c r="D25" s="336"/>
      <c r="E25" s="346"/>
      <c r="F25" s="350"/>
      <c r="G25" s="107"/>
      <c r="H25" s="108"/>
      <c r="I25" s="109"/>
      <c r="J25" s="110"/>
      <c r="K25" s="280"/>
      <c r="L25" s="111" t="s">
        <v>59</v>
      </c>
      <c r="M25" s="112" t="s">
        <v>59</v>
      </c>
      <c r="N25" s="416"/>
      <c r="O25" s="413"/>
      <c r="P25" s="23"/>
      <c r="Q25" s="22"/>
      <c r="R25" s="22"/>
      <c r="S25" s="22"/>
    </row>
    <row r="26" spans="1:19" s="13" customFormat="1" ht="23.25" customHeight="1" thickBot="1" x14ac:dyDescent="0.25">
      <c r="A26" s="354"/>
      <c r="B26" s="333"/>
      <c r="C26" s="334"/>
      <c r="D26" s="337"/>
      <c r="E26" s="347"/>
      <c r="F26" s="351"/>
      <c r="G26" s="113" t="s">
        <v>8</v>
      </c>
      <c r="H26" s="114">
        <f t="shared" ref="H26:J26" si="3">H23+H24</f>
        <v>604.70000000000005</v>
      </c>
      <c r="I26" s="114">
        <f t="shared" si="3"/>
        <v>604.70000000000005</v>
      </c>
      <c r="J26" s="114">
        <f t="shared" si="3"/>
        <v>603</v>
      </c>
      <c r="K26" s="281"/>
      <c r="L26" s="115"/>
      <c r="M26" s="116"/>
      <c r="N26" s="416"/>
      <c r="O26" s="413"/>
      <c r="P26" s="23"/>
      <c r="Q26" s="22"/>
      <c r="R26" s="22"/>
      <c r="S26" s="22"/>
    </row>
    <row r="27" spans="1:19" s="13" customFormat="1" ht="11.25" customHeight="1" thickBot="1" x14ac:dyDescent="0.25">
      <c r="A27" s="90" t="s">
        <v>9</v>
      </c>
      <c r="B27" s="86" t="s">
        <v>9</v>
      </c>
      <c r="C27" s="338" t="s">
        <v>10</v>
      </c>
      <c r="D27" s="339"/>
      <c r="E27" s="362"/>
      <c r="F27" s="362"/>
      <c r="G27" s="340"/>
      <c r="H27" s="117">
        <f t="shared" ref="H27:J27" si="4">SUM(H23:H25)</f>
        <v>604.70000000000005</v>
      </c>
      <c r="I27" s="117">
        <f t="shared" si="4"/>
        <v>604.70000000000005</v>
      </c>
      <c r="J27" s="117">
        <f t="shared" si="4"/>
        <v>603</v>
      </c>
      <c r="K27" s="88"/>
      <c r="L27" s="89"/>
      <c r="M27" s="89"/>
      <c r="N27" s="420"/>
      <c r="O27" s="421"/>
      <c r="P27" s="22"/>
      <c r="Q27" s="22"/>
      <c r="R27" s="22"/>
      <c r="S27" s="22"/>
    </row>
    <row r="28" spans="1:19" s="13" customFormat="1" ht="21.75" customHeight="1" thickBot="1" x14ac:dyDescent="0.25">
      <c r="A28" s="90" t="s">
        <v>9</v>
      </c>
      <c r="B28" s="363" t="s">
        <v>11</v>
      </c>
      <c r="C28" s="363"/>
      <c r="D28" s="363"/>
      <c r="E28" s="363"/>
      <c r="F28" s="363"/>
      <c r="G28" s="364"/>
      <c r="H28" s="91">
        <f>H27</f>
        <v>604.70000000000005</v>
      </c>
      <c r="I28" s="91">
        <f>I27*1</f>
        <v>604.70000000000005</v>
      </c>
      <c r="J28" s="91">
        <f>J27*1</f>
        <v>603</v>
      </c>
      <c r="K28" s="92"/>
      <c r="L28" s="92"/>
      <c r="M28" s="92"/>
      <c r="N28" s="71"/>
      <c r="O28" s="72"/>
      <c r="P28" s="22"/>
      <c r="Q28" s="22"/>
      <c r="R28" s="22"/>
      <c r="S28" s="22"/>
    </row>
    <row r="29" spans="1:19" s="13" customFormat="1" ht="18" customHeight="1" thickBot="1" x14ac:dyDescent="0.25">
      <c r="A29" s="41" t="s">
        <v>49</v>
      </c>
      <c r="B29" s="343" t="s">
        <v>112</v>
      </c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52"/>
      <c r="O29" s="77"/>
      <c r="P29" s="22"/>
      <c r="Q29" s="22"/>
      <c r="R29" s="22"/>
      <c r="S29" s="22"/>
    </row>
    <row r="30" spans="1:19" s="13" customFormat="1" ht="22.5" customHeight="1" thickBot="1" x14ac:dyDescent="0.25">
      <c r="A30" s="44" t="s">
        <v>49</v>
      </c>
      <c r="B30" s="45" t="s">
        <v>7</v>
      </c>
      <c r="C30" s="344" t="s">
        <v>56</v>
      </c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79"/>
      <c r="O30" s="80"/>
      <c r="P30" s="22"/>
      <c r="Q30" s="22"/>
      <c r="R30" s="22"/>
      <c r="S30" s="22"/>
    </row>
    <row r="31" spans="1:19" s="14" customFormat="1" ht="32.1" customHeight="1" x14ac:dyDescent="0.2">
      <c r="A31" s="355" t="s">
        <v>49</v>
      </c>
      <c r="B31" s="357" t="s">
        <v>7</v>
      </c>
      <c r="C31" s="296" t="s">
        <v>7</v>
      </c>
      <c r="D31" s="360" t="s">
        <v>65</v>
      </c>
      <c r="E31" s="433" t="s">
        <v>69</v>
      </c>
      <c r="F31" s="291" t="s">
        <v>68</v>
      </c>
      <c r="G31" s="118" t="s">
        <v>52</v>
      </c>
      <c r="H31" s="119">
        <v>2.9</v>
      </c>
      <c r="I31" s="120">
        <v>2.8</v>
      </c>
      <c r="J31" s="121">
        <v>2.8</v>
      </c>
      <c r="K31" s="122" t="s">
        <v>57</v>
      </c>
      <c r="L31" s="123" t="s">
        <v>59</v>
      </c>
      <c r="M31" s="82" t="s">
        <v>59</v>
      </c>
      <c r="N31" s="406"/>
      <c r="O31" s="408"/>
      <c r="P31" s="24"/>
      <c r="Q31" s="24"/>
      <c r="R31" s="24"/>
      <c r="S31" s="24"/>
    </row>
    <row r="32" spans="1:19" s="14" customFormat="1" ht="27" customHeight="1" thickBot="1" x14ac:dyDescent="0.25">
      <c r="A32" s="356"/>
      <c r="B32" s="358"/>
      <c r="C32" s="359"/>
      <c r="D32" s="361"/>
      <c r="E32" s="434"/>
      <c r="F32" s="436"/>
      <c r="G32" s="124" t="s">
        <v>8</v>
      </c>
      <c r="H32" s="125">
        <f>H31*1</f>
        <v>2.9</v>
      </c>
      <c r="I32" s="125">
        <f>I31*1</f>
        <v>2.8</v>
      </c>
      <c r="J32" s="125">
        <f>J31*1</f>
        <v>2.8</v>
      </c>
      <c r="K32" s="126"/>
      <c r="L32" s="127"/>
      <c r="M32" s="128"/>
      <c r="N32" s="407"/>
      <c r="O32" s="409"/>
      <c r="P32" s="25"/>
      <c r="Q32" s="24"/>
      <c r="R32" s="24"/>
      <c r="S32" s="24"/>
    </row>
    <row r="33" spans="1:35" s="14" customFormat="1" ht="30" customHeight="1" x14ac:dyDescent="0.2">
      <c r="A33" s="129" t="s">
        <v>49</v>
      </c>
      <c r="B33" s="130" t="s">
        <v>7</v>
      </c>
      <c r="C33" s="296" t="s">
        <v>49</v>
      </c>
      <c r="D33" s="260" t="s">
        <v>113</v>
      </c>
      <c r="E33" s="431" t="s">
        <v>51</v>
      </c>
      <c r="F33" s="291" t="s">
        <v>70</v>
      </c>
      <c r="G33" s="131" t="s">
        <v>52</v>
      </c>
      <c r="H33" s="132">
        <v>1.4</v>
      </c>
      <c r="I33" s="133">
        <v>1.4</v>
      </c>
      <c r="J33" s="134">
        <v>1.4</v>
      </c>
      <c r="K33" s="122" t="s">
        <v>114</v>
      </c>
      <c r="L33" s="123">
        <v>2</v>
      </c>
      <c r="M33" s="82">
        <v>2</v>
      </c>
      <c r="N33" s="410" t="s">
        <v>115</v>
      </c>
      <c r="O33" s="411"/>
      <c r="P33" s="25"/>
      <c r="Q33" s="24"/>
      <c r="R33" s="24"/>
      <c r="S33" s="24"/>
    </row>
    <row r="34" spans="1:35" s="14" customFormat="1" ht="22.5" customHeight="1" thickBot="1" x14ac:dyDescent="0.25">
      <c r="A34" s="218"/>
      <c r="B34" s="219"/>
      <c r="C34" s="297"/>
      <c r="D34" s="265"/>
      <c r="E34" s="432"/>
      <c r="F34" s="292"/>
      <c r="G34" s="124" t="s">
        <v>8</v>
      </c>
      <c r="H34" s="220">
        <f t="shared" ref="H34:J34" si="5">H33*1</f>
        <v>1.4</v>
      </c>
      <c r="I34" s="220">
        <f t="shared" si="5"/>
        <v>1.4</v>
      </c>
      <c r="J34" s="220">
        <f t="shared" si="5"/>
        <v>1.4</v>
      </c>
      <c r="K34" s="221"/>
      <c r="L34" s="222"/>
      <c r="M34" s="223"/>
      <c r="N34" s="412"/>
      <c r="O34" s="413"/>
      <c r="P34" s="25"/>
      <c r="Q34" s="24"/>
      <c r="R34" s="24"/>
      <c r="S34" s="24"/>
    </row>
    <row r="35" spans="1:35" s="13" customFormat="1" ht="33.950000000000003" customHeight="1" x14ac:dyDescent="0.2">
      <c r="A35" s="140" t="s">
        <v>49</v>
      </c>
      <c r="B35" s="141" t="s">
        <v>7</v>
      </c>
      <c r="C35" s="296" t="s">
        <v>50</v>
      </c>
      <c r="D35" s="260" t="s">
        <v>62</v>
      </c>
      <c r="E35" s="267" t="s">
        <v>51</v>
      </c>
      <c r="F35" s="291" t="s">
        <v>70</v>
      </c>
      <c r="G35" s="298" t="s">
        <v>52</v>
      </c>
      <c r="H35" s="142">
        <v>0</v>
      </c>
      <c r="I35" s="98">
        <v>0</v>
      </c>
      <c r="J35" s="143">
        <v>0</v>
      </c>
      <c r="K35" s="122" t="s">
        <v>63</v>
      </c>
      <c r="L35" s="144" t="s">
        <v>59</v>
      </c>
      <c r="M35" s="145" t="s">
        <v>59</v>
      </c>
      <c r="N35" s="211"/>
      <c r="O35" s="212"/>
      <c r="P35" s="23"/>
      <c r="Q35" s="22"/>
      <c r="R35" s="22"/>
      <c r="S35" s="22"/>
    </row>
    <row r="36" spans="1:35" s="13" customFormat="1" ht="33.950000000000003" customHeight="1" thickBot="1" x14ac:dyDescent="0.25">
      <c r="A36" s="146"/>
      <c r="B36" s="64"/>
      <c r="C36" s="297"/>
      <c r="D36" s="265"/>
      <c r="E36" s="268"/>
      <c r="F36" s="292"/>
      <c r="G36" s="299"/>
      <c r="H36" s="18"/>
      <c r="I36" s="19"/>
      <c r="J36" s="20"/>
      <c r="K36" s="294" t="s">
        <v>67</v>
      </c>
      <c r="L36" s="147" t="s">
        <v>59</v>
      </c>
      <c r="M36" s="148" t="s">
        <v>59</v>
      </c>
      <c r="N36" s="52"/>
      <c r="O36" s="77"/>
      <c r="P36" s="23"/>
      <c r="Q36" s="22"/>
      <c r="R36" s="22"/>
      <c r="S36" s="22"/>
    </row>
    <row r="37" spans="1:35" s="13" customFormat="1" ht="22.5" customHeight="1" thickBot="1" x14ac:dyDescent="0.25">
      <c r="A37" s="149"/>
      <c r="B37" s="150"/>
      <c r="C37" s="359"/>
      <c r="D37" s="266"/>
      <c r="E37" s="269"/>
      <c r="F37" s="293"/>
      <c r="G37" s="243" t="s">
        <v>8</v>
      </c>
      <c r="H37" s="151">
        <f>H35</f>
        <v>0</v>
      </c>
      <c r="I37" s="152">
        <f>I36+I35</f>
        <v>0</v>
      </c>
      <c r="J37" s="153">
        <f>J36+J35</f>
        <v>0</v>
      </c>
      <c r="K37" s="295"/>
      <c r="L37" s="154"/>
      <c r="M37" s="155"/>
      <c r="N37" s="93"/>
      <c r="O37" s="94"/>
      <c r="P37" s="23"/>
      <c r="Q37" s="22"/>
      <c r="R37" s="22"/>
      <c r="S37" s="22"/>
    </row>
    <row r="38" spans="1:35" s="13" customFormat="1" ht="21" customHeight="1" thickBot="1" x14ac:dyDescent="0.25">
      <c r="A38" s="44" t="s">
        <v>49</v>
      </c>
      <c r="B38" s="45" t="s">
        <v>7</v>
      </c>
      <c r="C38" s="369" t="s">
        <v>10</v>
      </c>
      <c r="D38" s="370"/>
      <c r="E38" s="370"/>
      <c r="F38" s="370"/>
      <c r="G38" s="371"/>
      <c r="H38" s="230">
        <f>H32+H34+H37</f>
        <v>4.3</v>
      </c>
      <c r="I38" s="230">
        <f>I32+I34+I37</f>
        <v>4.1999999999999993</v>
      </c>
      <c r="J38" s="230">
        <f>J32+J34+J37</f>
        <v>4.1999999999999993</v>
      </c>
      <c r="K38" s="231"/>
      <c r="L38" s="89"/>
      <c r="M38" s="89"/>
      <c r="N38" s="228"/>
      <c r="O38" s="229"/>
      <c r="P38" s="22"/>
      <c r="Q38" s="22"/>
      <c r="R38" s="22"/>
      <c r="S38" s="22"/>
    </row>
    <row r="39" spans="1:35" s="13" customFormat="1" ht="14.25" customHeight="1" thickBot="1" x14ac:dyDescent="0.25">
      <c r="A39" s="44" t="s">
        <v>49</v>
      </c>
      <c r="B39" s="45" t="s">
        <v>9</v>
      </c>
      <c r="C39" s="341" t="s">
        <v>116</v>
      </c>
      <c r="D39" s="342"/>
      <c r="E39" s="372"/>
      <c r="F39" s="372"/>
      <c r="G39" s="342"/>
      <c r="H39" s="342"/>
      <c r="I39" s="342"/>
      <c r="J39" s="342"/>
      <c r="K39" s="342"/>
      <c r="L39" s="342"/>
      <c r="M39" s="342"/>
      <c r="N39" s="224"/>
      <c r="O39" s="225"/>
      <c r="P39" s="22"/>
      <c r="Q39" s="22"/>
      <c r="R39" s="22"/>
      <c r="S39" s="22"/>
    </row>
    <row r="40" spans="1:35" s="13" customFormat="1" ht="14.25" customHeight="1" x14ac:dyDescent="0.2">
      <c r="A40" s="352" t="s">
        <v>49</v>
      </c>
      <c r="B40" s="331" t="s">
        <v>9</v>
      </c>
      <c r="C40" s="258" t="s">
        <v>7</v>
      </c>
      <c r="D40" s="335" t="s">
        <v>117</v>
      </c>
      <c r="E40" s="345" t="s">
        <v>51</v>
      </c>
      <c r="F40" s="373" t="s">
        <v>70</v>
      </c>
      <c r="G40" s="95" t="s">
        <v>52</v>
      </c>
      <c r="H40" s="96">
        <v>0</v>
      </c>
      <c r="I40" s="97">
        <v>0</v>
      </c>
      <c r="J40" s="98">
        <v>0</v>
      </c>
      <c r="K40" s="279" t="s">
        <v>73</v>
      </c>
      <c r="L40" s="99">
        <v>2</v>
      </c>
      <c r="M40" s="100" t="s">
        <v>94</v>
      </c>
      <c r="N40" s="224"/>
      <c r="O40" s="225"/>
      <c r="P40" s="22"/>
      <c r="Q40" s="22"/>
      <c r="R40" s="22"/>
      <c r="S40" s="22"/>
    </row>
    <row r="41" spans="1:35" s="13" customFormat="1" ht="14.25" customHeight="1" x14ac:dyDescent="0.2">
      <c r="A41" s="353"/>
      <c r="B41" s="332"/>
      <c r="C41" s="263"/>
      <c r="D41" s="336"/>
      <c r="E41" s="346"/>
      <c r="F41" s="350"/>
      <c r="G41" s="107"/>
      <c r="H41" s="108"/>
      <c r="I41" s="109"/>
      <c r="J41" s="110"/>
      <c r="K41" s="280"/>
      <c r="L41" s="111"/>
      <c r="M41" s="160"/>
      <c r="N41" s="224"/>
      <c r="O41" s="225"/>
      <c r="P41" s="22"/>
      <c r="Q41" s="22"/>
      <c r="R41" s="22"/>
      <c r="S41" s="22"/>
    </row>
    <row r="42" spans="1:35" s="16" customFormat="1" ht="11.25" customHeight="1" thickBot="1" x14ac:dyDescent="0.25">
      <c r="A42" s="354"/>
      <c r="B42" s="333"/>
      <c r="C42" s="334"/>
      <c r="D42" s="337"/>
      <c r="E42" s="347"/>
      <c r="F42" s="351"/>
      <c r="G42" s="113" t="s">
        <v>8</v>
      </c>
      <c r="H42" s="114">
        <v>0</v>
      </c>
      <c r="I42" s="161">
        <v>0</v>
      </c>
      <c r="J42" s="162">
        <v>0</v>
      </c>
      <c r="K42" s="281"/>
      <c r="L42" s="115"/>
      <c r="M42" s="116"/>
      <c r="N42" s="226"/>
      <c r="O42" s="227"/>
      <c r="P42" s="26"/>
      <c r="Q42" s="26"/>
      <c r="R42" s="26"/>
      <c r="S42" s="26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1:35" s="16" customFormat="1" ht="12" customHeight="1" thickBot="1" x14ac:dyDescent="0.25">
      <c r="A43" s="156" t="s">
        <v>49</v>
      </c>
      <c r="B43" s="157" t="s">
        <v>9</v>
      </c>
      <c r="C43" s="369" t="s">
        <v>10</v>
      </c>
      <c r="D43" s="370"/>
      <c r="E43" s="370"/>
      <c r="F43" s="370"/>
      <c r="G43" s="370"/>
      <c r="H43" s="163">
        <f t="shared" ref="H43:J43" si="6">H42</f>
        <v>0</v>
      </c>
      <c r="I43" s="163">
        <f t="shared" si="6"/>
        <v>0</v>
      </c>
      <c r="J43" s="163">
        <f t="shared" si="6"/>
        <v>0</v>
      </c>
      <c r="K43" s="158"/>
      <c r="L43" s="159"/>
      <c r="M43" s="159"/>
      <c r="N43" s="164"/>
      <c r="O43" s="165"/>
      <c r="P43" s="26"/>
      <c r="Q43" s="26"/>
      <c r="R43" s="26"/>
      <c r="S43" s="26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1:35" s="13" customFormat="1" ht="10.5" customHeight="1" thickBot="1" x14ac:dyDescent="0.25">
      <c r="A44" s="44" t="s">
        <v>49</v>
      </c>
      <c r="B44" s="367" t="s">
        <v>11</v>
      </c>
      <c r="C44" s="368"/>
      <c r="D44" s="368"/>
      <c r="E44" s="368"/>
      <c r="F44" s="368"/>
      <c r="G44" s="368"/>
      <c r="H44" s="166">
        <f>H43*1</f>
        <v>0</v>
      </c>
      <c r="I44" s="166">
        <f>I38+I43</f>
        <v>4.1999999999999993</v>
      </c>
      <c r="J44" s="166">
        <f>J38+J43</f>
        <v>4.1999999999999993</v>
      </c>
      <c r="K44" s="167"/>
      <c r="L44" s="92"/>
      <c r="M44" s="92"/>
      <c r="N44" s="52"/>
      <c r="O44" s="77"/>
      <c r="P44" s="22"/>
      <c r="Q44" s="22"/>
      <c r="R44" s="22"/>
      <c r="S44" s="22"/>
    </row>
    <row r="45" spans="1:35" s="13" customFormat="1" ht="14.25" customHeight="1" x14ac:dyDescent="0.2">
      <c r="A45" s="129"/>
      <c r="B45" s="130"/>
      <c r="C45" s="296"/>
      <c r="D45" s="260" t="s">
        <v>76</v>
      </c>
      <c r="E45" s="431" t="s">
        <v>51</v>
      </c>
      <c r="F45" s="291" t="s">
        <v>70</v>
      </c>
      <c r="G45" s="131" t="s">
        <v>52</v>
      </c>
      <c r="H45" s="168">
        <v>0.01</v>
      </c>
      <c r="I45" s="133">
        <v>0</v>
      </c>
      <c r="J45" s="134">
        <v>0</v>
      </c>
      <c r="K45" s="122"/>
      <c r="L45" s="123"/>
      <c r="M45" s="82"/>
      <c r="N45" s="52"/>
      <c r="O45" s="77"/>
      <c r="P45" s="22"/>
      <c r="Q45" s="22"/>
      <c r="R45" s="22"/>
      <c r="S45" s="22"/>
    </row>
    <row r="46" spans="1:35" s="13" customFormat="1" ht="12.75" customHeight="1" thickBot="1" x14ac:dyDescent="0.25">
      <c r="A46" s="135"/>
      <c r="B46" s="136"/>
      <c r="C46" s="359"/>
      <c r="D46" s="266"/>
      <c r="E46" s="435"/>
      <c r="F46" s="293"/>
      <c r="G46" s="137" t="s">
        <v>8</v>
      </c>
      <c r="H46" s="138">
        <v>0</v>
      </c>
      <c r="I46" s="138">
        <f>I45*1</f>
        <v>0</v>
      </c>
      <c r="J46" s="138">
        <f>J45*1</f>
        <v>0</v>
      </c>
      <c r="K46" s="36"/>
      <c r="L46" s="127"/>
      <c r="M46" s="139"/>
      <c r="N46" s="52"/>
      <c r="O46" s="77"/>
      <c r="P46" s="22"/>
      <c r="Q46" s="22"/>
      <c r="R46" s="22"/>
      <c r="S46" s="22"/>
    </row>
    <row r="47" spans="1:35" s="13" customFormat="1" ht="12" customHeight="1" thickBot="1" x14ac:dyDescent="0.25">
      <c r="A47" s="169"/>
      <c r="B47" s="430" t="s">
        <v>12</v>
      </c>
      <c r="C47" s="430"/>
      <c r="D47" s="430"/>
      <c r="E47" s="430"/>
      <c r="F47" s="430"/>
      <c r="G47" s="430"/>
      <c r="H47" s="170">
        <f>H20+H28+H44+H46+H38</f>
        <v>630.70000000000005</v>
      </c>
      <c r="I47" s="170">
        <f>I20+I28+I44+I46</f>
        <v>630.60000000000014</v>
      </c>
      <c r="J47" s="170">
        <f>J20+J28+J44+J46</f>
        <v>628.90000000000009</v>
      </c>
      <c r="K47" s="425"/>
      <c r="L47" s="426"/>
      <c r="M47" s="426"/>
      <c r="N47" s="93"/>
      <c r="O47" s="94"/>
      <c r="P47" s="22"/>
      <c r="Q47" s="22"/>
      <c r="R47" s="22"/>
      <c r="S47" s="22"/>
    </row>
    <row r="48" spans="1:35" s="16" customFormat="1" ht="15.75" customHeight="1" x14ac:dyDescent="0.2">
      <c r="A48" s="27"/>
      <c r="B48" s="28"/>
      <c r="C48" s="28"/>
      <c r="D48" s="28"/>
      <c r="E48" s="28"/>
      <c r="F48" s="171"/>
      <c r="G48" s="171"/>
      <c r="H48" s="171"/>
      <c r="I48" s="171"/>
      <c r="J48" s="171"/>
      <c r="K48" s="29"/>
      <c r="L48" s="29"/>
      <c r="M48" s="29"/>
      <c r="N48" s="172"/>
      <c r="O48" s="172"/>
      <c r="P48" s="26"/>
      <c r="Q48" s="26"/>
      <c r="R48" s="26"/>
      <c r="S48" s="26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19" s="13" customFormat="1" ht="12.75" x14ac:dyDescent="0.2">
      <c r="A49" s="173"/>
      <c r="B49" s="173"/>
      <c r="C49" s="174"/>
      <c r="D49" s="175"/>
      <c r="E49" s="30"/>
      <c r="F49" s="176"/>
      <c r="G49" s="176"/>
      <c r="H49" s="176"/>
      <c r="I49" s="176"/>
      <c r="J49" s="176"/>
      <c r="K49" s="173"/>
      <c r="L49" s="177"/>
      <c r="M49" s="173"/>
      <c r="N49" s="176"/>
      <c r="O49" s="176"/>
      <c r="P49" s="22"/>
      <c r="Q49" s="22"/>
      <c r="R49" s="22"/>
      <c r="S49" s="22"/>
    </row>
    <row r="50" spans="1:19" s="13" customFormat="1" ht="17.25" customHeight="1" x14ac:dyDescent="0.2">
      <c r="A50" s="173"/>
      <c r="B50" s="39"/>
      <c r="C50" s="178"/>
      <c r="D50" s="179"/>
      <c r="E50" s="21"/>
      <c r="F50" s="404" t="s">
        <v>13</v>
      </c>
      <c r="G50" s="405"/>
      <c r="H50" s="405"/>
      <c r="I50" s="405"/>
      <c r="J50" s="405"/>
      <c r="K50" s="173"/>
      <c r="L50" s="177"/>
      <c r="M50" s="173"/>
      <c r="N50" s="176"/>
      <c r="O50" s="176"/>
      <c r="P50" s="22"/>
      <c r="Q50" s="22"/>
      <c r="R50" s="22"/>
      <c r="S50" s="22"/>
    </row>
    <row r="51" spans="1:19" ht="12.75" x14ac:dyDescent="0.2">
      <c r="A51" s="39"/>
      <c r="B51" s="39"/>
      <c r="C51" s="39"/>
      <c r="D51" s="39"/>
      <c r="E51" s="180"/>
      <c r="F51" s="39"/>
      <c r="G51" s="181"/>
      <c r="H51" s="39"/>
      <c r="I51" s="39"/>
      <c r="J51" s="39"/>
      <c r="K51" s="39"/>
      <c r="L51" s="182"/>
      <c r="M51" s="39"/>
      <c r="N51" s="183"/>
      <c r="O51" s="183"/>
    </row>
    <row r="52" spans="1:19" ht="13.5" customHeight="1" thickBot="1" x14ac:dyDescent="0.25">
      <c r="A52" s="39"/>
      <c r="B52" s="39"/>
      <c r="C52" s="35"/>
      <c r="D52" s="35"/>
      <c r="E52" s="35"/>
      <c r="F52" s="404"/>
      <c r="G52" s="405"/>
      <c r="H52" s="405"/>
      <c r="I52" s="405"/>
      <c r="J52" s="405"/>
      <c r="K52" s="39"/>
      <c r="L52" s="182"/>
      <c r="M52" s="39"/>
      <c r="N52" s="183"/>
      <c r="O52" s="183"/>
    </row>
    <row r="53" spans="1:19" ht="90" thickBot="1" x14ac:dyDescent="0.25">
      <c r="A53" s="39"/>
      <c r="B53" s="39"/>
      <c r="C53" s="427" t="s">
        <v>14</v>
      </c>
      <c r="D53" s="428"/>
      <c r="E53" s="428"/>
      <c r="F53" s="428"/>
      <c r="G53" s="429"/>
      <c r="H53" s="184" t="s">
        <v>118</v>
      </c>
      <c r="I53" s="185" t="s">
        <v>119</v>
      </c>
      <c r="J53" s="186" t="s">
        <v>120</v>
      </c>
      <c r="K53" s="39"/>
      <c r="L53" s="182"/>
      <c r="M53" s="39"/>
      <c r="N53" s="183"/>
      <c r="O53" s="183"/>
    </row>
    <row r="54" spans="1:19" ht="13.5" customHeight="1" thickBot="1" x14ac:dyDescent="0.25">
      <c r="A54" s="39"/>
      <c r="B54" s="39"/>
      <c r="C54" s="391" t="s">
        <v>15</v>
      </c>
      <c r="D54" s="392"/>
      <c r="E54" s="392"/>
      <c r="F54" s="392"/>
      <c r="G54" s="393"/>
      <c r="H54" s="187">
        <f>H55+H56+H57+H58</f>
        <v>630.70000000000005</v>
      </c>
      <c r="I54" s="187">
        <f t="shared" ref="I54:J54" si="7">I55+I56+I57+I58</f>
        <v>630.6</v>
      </c>
      <c r="J54" s="188">
        <f t="shared" si="7"/>
        <v>628.9</v>
      </c>
      <c r="K54" s="39"/>
      <c r="L54" s="182"/>
      <c r="M54" s="39"/>
      <c r="N54" s="183"/>
      <c r="O54" s="183"/>
    </row>
    <row r="55" spans="1:19" ht="12.75" customHeight="1" x14ac:dyDescent="0.2">
      <c r="A55" s="39"/>
      <c r="B55" s="39"/>
      <c r="C55" s="397" t="s">
        <v>85</v>
      </c>
      <c r="D55" s="398"/>
      <c r="E55" s="398"/>
      <c r="F55" s="398"/>
      <c r="G55" s="399"/>
      <c r="H55" s="189">
        <v>630.70000000000005</v>
      </c>
      <c r="I55" s="190">
        <v>630.6</v>
      </c>
      <c r="J55" s="191">
        <v>628.9</v>
      </c>
      <c r="K55" s="39"/>
      <c r="L55" s="182"/>
      <c r="M55" s="39"/>
      <c r="N55" s="183"/>
      <c r="O55" s="183"/>
    </row>
    <row r="56" spans="1:19" ht="12.75" customHeight="1" x14ac:dyDescent="0.2">
      <c r="A56" s="39"/>
      <c r="B56" s="39"/>
      <c r="C56" s="394" t="s">
        <v>121</v>
      </c>
      <c r="D56" s="395"/>
      <c r="E56" s="395"/>
      <c r="F56" s="395"/>
      <c r="G56" s="396"/>
      <c r="H56" s="192"/>
      <c r="I56" s="193"/>
      <c r="J56" s="194"/>
      <c r="K56" s="39"/>
      <c r="L56" s="182"/>
      <c r="M56" s="39"/>
      <c r="N56" s="183"/>
      <c r="O56" s="183"/>
    </row>
    <row r="57" spans="1:19" ht="12.75" customHeight="1" x14ac:dyDescent="0.2">
      <c r="A57" s="39"/>
      <c r="B57" s="39"/>
      <c r="C57" s="383" t="s">
        <v>86</v>
      </c>
      <c r="D57" s="386"/>
      <c r="E57" s="386"/>
      <c r="F57" s="386"/>
      <c r="G57" s="387"/>
      <c r="H57" s="192">
        <v>0</v>
      </c>
      <c r="I57" s="193">
        <v>0</v>
      </c>
      <c r="J57" s="194"/>
      <c r="K57" s="39"/>
      <c r="L57" s="182"/>
      <c r="M57" s="39"/>
      <c r="N57" s="183"/>
      <c r="O57" s="183"/>
    </row>
    <row r="58" spans="1:19" ht="13.5" thickBot="1" x14ac:dyDescent="0.25">
      <c r="A58" s="39"/>
      <c r="B58" s="39"/>
      <c r="C58" s="383" t="s">
        <v>87</v>
      </c>
      <c r="D58" s="384"/>
      <c r="E58" s="384"/>
      <c r="F58" s="384"/>
      <c r="G58" s="385"/>
      <c r="H58" s="195"/>
      <c r="I58" s="196">
        <v>0</v>
      </c>
      <c r="J58" s="197"/>
      <c r="K58" s="39"/>
      <c r="L58" s="182"/>
      <c r="M58" s="39"/>
      <c r="N58" s="183"/>
      <c r="O58" s="183"/>
    </row>
    <row r="59" spans="1:19" ht="13.5" thickBot="1" x14ac:dyDescent="0.25">
      <c r="A59" s="39"/>
      <c r="B59" s="39"/>
      <c r="C59" s="391" t="s">
        <v>16</v>
      </c>
      <c r="D59" s="392"/>
      <c r="E59" s="392"/>
      <c r="F59" s="392"/>
      <c r="G59" s="393"/>
      <c r="H59" s="198">
        <f>H60+H61+H62+H63</f>
        <v>0</v>
      </c>
      <c r="I59" s="198">
        <f t="shared" ref="I59:J59" si="8">I60+I61+I62+I63</f>
        <v>0</v>
      </c>
      <c r="J59" s="199">
        <f t="shared" si="8"/>
        <v>0</v>
      </c>
      <c r="K59" s="39"/>
      <c r="L59" s="182"/>
      <c r="M59" s="39"/>
      <c r="N59" s="183"/>
      <c r="O59" s="183"/>
    </row>
    <row r="60" spans="1:19" ht="12.75" x14ac:dyDescent="0.2">
      <c r="A60" s="39"/>
      <c r="B60" s="39"/>
      <c r="C60" s="422" t="s">
        <v>88</v>
      </c>
      <c r="D60" s="423"/>
      <c r="E60" s="423"/>
      <c r="F60" s="423"/>
      <c r="G60" s="424"/>
      <c r="H60" s="189">
        <v>0</v>
      </c>
      <c r="I60" s="190"/>
      <c r="J60" s="191"/>
      <c r="K60" s="39"/>
      <c r="L60" s="182"/>
      <c r="M60" s="39"/>
      <c r="N60" s="183"/>
      <c r="O60" s="183"/>
    </row>
    <row r="61" spans="1:19" ht="12.75" customHeight="1" x14ac:dyDescent="0.2">
      <c r="A61" s="39"/>
      <c r="B61" s="39"/>
      <c r="C61" s="374" t="s">
        <v>89</v>
      </c>
      <c r="D61" s="375"/>
      <c r="E61" s="375"/>
      <c r="F61" s="375"/>
      <c r="G61" s="376"/>
      <c r="H61" s="192">
        <v>0</v>
      </c>
      <c r="I61" s="193"/>
      <c r="J61" s="194"/>
      <c r="K61" s="39"/>
      <c r="L61" s="182"/>
      <c r="M61" s="39"/>
      <c r="N61" s="183"/>
      <c r="O61" s="183"/>
    </row>
    <row r="62" spans="1:19" ht="12.75" customHeight="1" x14ac:dyDescent="0.2">
      <c r="A62" s="39"/>
      <c r="B62" s="39"/>
      <c r="C62" s="377" t="s">
        <v>90</v>
      </c>
      <c r="D62" s="378"/>
      <c r="E62" s="378"/>
      <c r="F62" s="378"/>
      <c r="G62" s="379"/>
      <c r="H62" s="192">
        <v>0</v>
      </c>
      <c r="I62" s="193"/>
      <c r="J62" s="194"/>
      <c r="K62" s="39"/>
      <c r="L62" s="182"/>
      <c r="M62" s="39"/>
      <c r="N62" s="183"/>
      <c r="O62" s="183"/>
    </row>
    <row r="63" spans="1:19" ht="13.5" thickBot="1" x14ac:dyDescent="0.25">
      <c r="A63" s="39"/>
      <c r="B63" s="39"/>
      <c r="C63" s="388" t="s">
        <v>91</v>
      </c>
      <c r="D63" s="389"/>
      <c r="E63" s="389"/>
      <c r="F63" s="389"/>
      <c r="G63" s="390"/>
      <c r="H63" s="195">
        <v>0</v>
      </c>
      <c r="I63" s="196"/>
      <c r="J63" s="197"/>
      <c r="K63" s="39"/>
      <c r="L63" s="182"/>
      <c r="M63" s="39"/>
      <c r="N63" s="183"/>
      <c r="O63" s="183"/>
    </row>
    <row r="64" spans="1:19" ht="13.5" thickBot="1" x14ac:dyDescent="0.25">
      <c r="A64" s="39"/>
      <c r="B64" s="39"/>
      <c r="C64" s="380" t="s">
        <v>17</v>
      </c>
      <c r="D64" s="381"/>
      <c r="E64" s="381"/>
      <c r="F64" s="381"/>
      <c r="G64" s="382"/>
      <c r="H64" s="200">
        <f>H59+H54</f>
        <v>630.70000000000005</v>
      </c>
      <c r="I64" s="200">
        <f t="shared" ref="I64:J64" si="9">I59+I54</f>
        <v>630.6</v>
      </c>
      <c r="J64" s="201">
        <f t="shared" si="9"/>
        <v>628.9</v>
      </c>
      <c r="K64" s="39"/>
      <c r="L64" s="182"/>
      <c r="M64" s="39"/>
      <c r="N64" s="183"/>
      <c r="O64" s="183"/>
    </row>
    <row r="65" spans="1:15" ht="12.75" x14ac:dyDescent="0.2">
      <c r="A65" s="39"/>
      <c r="B65" s="39"/>
      <c r="C65" s="39"/>
      <c r="D65" s="39"/>
      <c r="E65" s="180"/>
      <c r="F65" s="39"/>
      <c r="G65" s="181"/>
      <c r="H65" s="39"/>
      <c r="I65" s="39"/>
      <c r="J65" s="39"/>
      <c r="K65" s="39"/>
      <c r="L65" s="182"/>
      <c r="M65" s="39"/>
      <c r="N65" s="183"/>
      <c r="O65" s="183"/>
    </row>
  </sheetData>
  <mergeCells count="105">
    <mergeCell ref="N5:N7"/>
    <mergeCell ref="O5:O7"/>
    <mergeCell ref="F52:J52"/>
    <mergeCell ref="N31:N32"/>
    <mergeCell ref="O31:O32"/>
    <mergeCell ref="N33:O34"/>
    <mergeCell ref="N16:O19"/>
    <mergeCell ref="N23:O27"/>
    <mergeCell ref="C60:G60"/>
    <mergeCell ref="K47:M47"/>
    <mergeCell ref="F50:J50"/>
    <mergeCell ref="C53:G53"/>
    <mergeCell ref="B47:G47"/>
    <mergeCell ref="F45:F46"/>
    <mergeCell ref="D33:D34"/>
    <mergeCell ref="E33:E34"/>
    <mergeCell ref="C35:C37"/>
    <mergeCell ref="D35:D37"/>
    <mergeCell ref="E31:E32"/>
    <mergeCell ref="C45:C46"/>
    <mergeCell ref="D45:D46"/>
    <mergeCell ref="E45:E46"/>
    <mergeCell ref="F33:F34"/>
    <mergeCell ref="F31:F32"/>
    <mergeCell ref="C61:G61"/>
    <mergeCell ref="C62:G62"/>
    <mergeCell ref="C64:G64"/>
    <mergeCell ref="C58:G58"/>
    <mergeCell ref="C57:G57"/>
    <mergeCell ref="C63:G63"/>
    <mergeCell ref="C59:G59"/>
    <mergeCell ref="C56:G56"/>
    <mergeCell ref="C54:G54"/>
    <mergeCell ref="C55:G55"/>
    <mergeCell ref="B44:G44"/>
    <mergeCell ref="C38:G38"/>
    <mergeCell ref="C43:G43"/>
    <mergeCell ref="C39:M39"/>
    <mergeCell ref="E40:E42"/>
    <mergeCell ref="F40:F42"/>
    <mergeCell ref="K40:K42"/>
    <mergeCell ref="A40:A42"/>
    <mergeCell ref="B40:B42"/>
    <mergeCell ref="C40:C42"/>
    <mergeCell ref="D40:D42"/>
    <mergeCell ref="C19:G19"/>
    <mergeCell ref="C22:M22"/>
    <mergeCell ref="B29:M29"/>
    <mergeCell ref="C30:M30"/>
    <mergeCell ref="K23:K26"/>
    <mergeCell ref="E23:E26"/>
    <mergeCell ref="F23:F26"/>
    <mergeCell ref="A23:A26"/>
    <mergeCell ref="A31:A32"/>
    <mergeCell ref="B31:B32"/>
    <mergeCell ref="C31:C32"/>
    <mergeCell ref="D31:D32"/>
    <mergeCell ref="C27:G27"/>
    <mergeCell ref="B28:G28"/>
    <mergeCell ref="B20:G20"/>
    <mergeCell ref="E35:E37"/>
    <mergeCell ref="F35:F37"/>
    <mergeCell ref="K36:K37"/>
    <mergeCell ref="C33:C34"/>
    <mergeCell ref="G35:G36"/>
    <mergeCell ref="A5:A7"/>
    <mergeCell ref="B5:B7"/>
    <mergeCell ref="C5:C7"/>
    <mergeCell ref="D5:D7"/>
    <mergeCell ref="E5:E7"/>
    <mergeCell ref="I6:I7"/>
    <mergeCell ref="K6:K7"/>
    <mergeCell ref="F5:F7"/>
    <mergeCell ref="G5:G7"/>
    <mergeCell ref="H6:H7"/>
    <mergeCell ref="K5:M5"/>
    <mergeCell ref="H5:J5"/>
    <mergeCell ref="J6:J7"/>
    <mergeCell ref="B23:B26"/>
    <mergeCell ref="C23:C26"/>
    <mergeCell ref="D23:D26"/>
    <mergeCell ref="E10:E12"/>
    <mergeCell ref="F10:F12"/>
    <mergeCell ref="B21:M21"/>
    <mergeCell ref="I1:M1"/>
    <mergeCell ref="L6:M6"/>
    <mergeCell ref="K16:K18"/>
    <mergeCell ref="C16:C18"/>
    <mergeCell ref="D16:D18"/>
    <mergeCell ref="E16:E18"/>
    <mergeCell ref="F16:F18"/>
    <mergeCell ref="D3:H3"/>
    <mergeCell ref="D4:L4"/>
    <mergeCell ref="A10:A12"/>
    <mergeCell ref="B10:B12"/>
    <mergeCell ref="C10:C12"/>
    <mergeCell ref="D10:D12"/>
    <mergeCell ref="C13:C15"/>
    <mergeCell ref="D13:D15"/>
    <mergeCell ref="E13:E15"/>
    <mergeCell ref="F13:F15"/>
    <mergeCell ref="B8:M8"/>
    <mergeCell ref="C9:M9"/>
    <mergeCell ref="K10:K12"/>
    <mergeCell ref="K13:K1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F11" sqref="F11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47</v>
      </c>
    </row>
    <row r="3" spans="2:3" ht="32.25" thickBot="1" x14ac:dyDescent="0.25">
      <c r="B3" s="7" t="s">
        <v>18</v>
      </c>
      <c r="C3" s="8" t="s">
        <v>19</v>
      </c>
    </row>
    <row r="4" spans="2:3" ht="14.25" customHeight="1" x14ac:dyDescent="0.2">
      <c r="B4" s="9">
        <v>0</v>
      </c>
      <c r="C4" s="10" t="s">
        <v>20</v>
      </c>
    </row>
    <row r="5" spans="2:3" ht="14.25" customHeight="1" x14ac:dyDescent="0.2">
      <c r="B5" s="9">
        <v>1</v>
      </c>
      <c r="C5" s="10" t="s">
        <v>21</v>
      </c>
    </row>
    <row r="6" spans="2:3" ht="15.75" customHeight="1" x14ac:dyDescent="0.2">
      <c r="B6" s="9">
        <v>2</v>
      </c>
      <c r="C6" s="10" t="s">
        <v>22</v>
      </c>
    </row>
    <row r="7" spans="2:3" ht="16.5" customHeight="1" x14ac:dyDescent="0.2">
      <c r="B7" s="9">
        <v>3</v>
      </c>
      <c r="C7" s="10" t="s">
        <v>23</v>
      </c>
    </row>
    <row r="8" spans="2:3" ht="13.5" customHeight="1" x14ac:dyDescent="0.2">
      <c r="B8" s="9">
        <v>4</v>
      </c>
      <c r="C8" s="10" t="s">
        <v>24</v>
      </c>
    </row>
    <row r="9" spans="2:3" ht="15.75" customHeight="1" x14ac:dyDescent="0.2">
      <c r="B9" s="9">
        <v>5</v>
      </c>
      <c r="C9" s="10" t="s">
        <v>25</v>
      </c>
    </row>
    <row r="10" spans="2:3" ht="15.75" customHeight="1" x14ac:dyDescent="0.2">
      <c r="B10" s="9">
        <v>6</v>
      </c>
      <c r="C10" s="10" t="s">
        <v>26</v>
      </c>
    </row>
    <row r="11" spans="2:3" ht="15.75" customHeight="1" x14ac:dyDescent="0.2">
      <c r="B11" s="9">
        <v>7</v>
      </c>
      <c r="C11" s="10" t="s">
        <v>27</v>
      </c>
    </row>
    <row r="12" spans="2:3" ht="13.5" customHeight="1" x14ac:dyDescent="0.2">
      <c r="B12" s="9">
        <v>8</v>
      </c>
      <c r="C12" s="10" t="s">
        <v>28</v>
      </c>
    </row>
    <row r="13" spans="2:3" ht="13.5" customHeight="1" x14ac:dyDescent="0.2">
      <c r="B13" s="9">
        <v>9</v>
      </c>
      <c r="C13" s="10" t="s">
        <v>29</v>
      </c>
    </row>
    <row r="14" spans="2:3" ht="15.75" customHeight="1" x14ac:dyDescent="0.2">
      <c r="B14" s="9">
        <v>10</v>
      </c>
      <c r="C14" s="10" t="s">
        <v>30</v>
      </c>
    </row>
    <row r="15" spans="2:3" ht="18" customHeight="1" x14ac:dyDescent="0.2">
      <c r="B15" s="9">
        <v>11</v>
      </c>
      <c r="C15" s="10" t="s">
        <v>31</v>
      </c>
    </row>
    <row r="16" spans="2:3" ht="16.5" customHeight="1" x14ac:dyDescent="0.2">
      <c r="B16" s="9">
        <v>12</v>
      </c>
      <c r="C16" s="10" t="s">
        <v>32</v>
      </c>
    </row>
    <row r="17" spans="2:3" ht="14.25" customHeight="1" x14ac:dyDescent="0.2">
      <c r="B17" s="9">
        <v>13</v>
      </c>
      <c r="C17" s="10" t="s">
        <v>33</v>
      </c>
    </row>
    <row r="18" spans="2:3" ht="15" customHeight="1" x14ac:dyDescent="0.2">
      <c r="B18" s="9">
        <v>14</v>
      </c>
      <c r="C18" s="10" t="s">
        <v>34</v>
      </c>
    </row>
    <row r="19" spans="2:3" ht="15" customHeight="1" x14ac:dyDescent="0.2">
      <c r="B19" s="9">
        <v>15</v>
      </c>
      <c r="C19" s="10" t="s">
        <v>35</v>
      </c>
    </row>
    <row r="20" spans="2:3" ht="17.25" customHeight="1" x14ac:dyDescent="0.2">
      <c r="B20" s="9">
        <v>16</v>
      </c>
      <c r="C20" s="10" t="s">
        <v>36</v>
      </c>
    </row>
    <row r="21" spans="2:3" ht="17.25" customHeight="1" x14ac:dyDescent="0.2">
      <c r="B21" s="9">
        <v>17</v>
      </c>
      <c r="C21" s="10" t="s">
        <v>37</v>
      </c>
    </row>
    <row r="22" spans="2:3" ht="15.75" customHeight="1" x14ac:dyDescent="0.2">
      <c r="B22" s="9">
        <v>18</v>
      </c>
      <c r="C22" s="10" t="s">
        <v>38</v>
      </c>
    </row>
    <row r="23" spans="2:3" ht="15.75" customHeight="1" x14ac:dyDescent="0.2">
      <c r="B23" s="9">
        <v>19</v>
      </c>
      <c r="C23" s="10" t="s">
        <v>39</v>
      </c>
    </row>
    <row r="24" spans="2:3" ht="15.75" customHeight="1" x14ac:dyDescent="0.2">
      <c r="B24" s="9">
        <v>20</v>
      </c>
      <c r="C24" s="10" t="s">
        <v>40</v>
      </c>
    </row>
    <row r="25" spans="2:3" ht="17.25" customHeight="1" x14ac:dyDescent="0.2">
      <c r="B25" s="9">
        <v>21</v>
      </c>
      <c r="C25" s="10" t="s">
        <v>41</v>
      </c>
    </row>
    <row r="26" spans="2:3" ht="17.25" customHeight="1" x14ac:dyDescent="0.2">
      <c r="B26" s="9">
        <v>22</v>
      </c>
      <c r="C26" s="10" t="s">
        <v>48</v>
      </c>
    </row>
    <row r="27" spans="2:3" ht="16.5" customHeight="1" x14ac:dyDescent="0.2">
      <c r="B27" s="9">
        <v>23</v>
      </c>
      <c r="C27" s="10" t="s">
        <v>42</v>
      </c>
    </row>
    <row r="28" spans="2:3" ht="16.5" customHeight="1" x14ac:dyDescent="0.2">
      <c r="B28" s="9">
        <v>24</v>
      </c>
      <c r="C28" s="10" t="s">
        <v>43</v>
      </c>
    </row>
    <row r="29" spans="2:3" ht="16.5" customHeight="1" x14ac:dyDescent="0.2">
      <c r="B29" s="9">
        <v>25</v>
      </c>
      <c r="C29" s="10" t="s">
        <v>44</v>
      </c>
    </row>
    <row r="30" spans="2:3" ht="15" customHeight="1" x14ac:dyDescent="0.2">
      <c r="B30" s="9">
        <v>26</v>
      </c>
      <c r="C30" s="10" t="s">
        <v>45</v>
      </c>
    </row>
    <row r="31" spans="2:3" ht="18" customHeight="1" x14ac:dyDescent="0.2">
      <c r="B31" s="9">
        <v>27</v>
      </c>
      <c r="C31" s="10" t="s">
        <v>46</v>
      </c>
    </row>
    <row r="32" spans="2:3" ht="16.5" customHeight="1" x14ac:dyDescent="0.2">
      <c r="B32" s="9">
        <v>28</v>
      </c>
      <c r="C32" s="10" t="s">
        <v>92</v>
      </c>
    </row>
    <row r="33" spans="2:3" ht="18.75" customHeight="1" thickBot="1" x14ac:dyDescent="0.25">
      <c r="B33" s="11">
        <v>29</v>
      </c>
      <c r="C33" s="12" t="s">
        <v>122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Agnė Pakalnė</cp:lastModifiedBy>
  <cp:lastPrinted>2016-03-07T08:29:17Z</cp:lastPrinted>
  <dcterms:created xsi:type="dcterms:W3CDTF">1996-10-14T23:33:28Z</dcterms:created>
  <dcterms:modified xsi:type="dcterms:W3CDTF">2016-03-21T07:52:49Z</dcterms:modified>
</cp:coreProperties>
</file>