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" yWindow="-30" windowWidth="15015" windowHeight="8835" activeTab="1"/>
  </bookViews>
  <sheets>
    <sheet name="Ataskaita" sheetId="4" r:id="rId1"/>
    <sheet name="Priemonių suvestinė" sheetId="2" r:id="rId2"/>
    <sheet name="Priemoniu vykdytoju kodai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I25" i="2"/>
  <c r="I26" s="1"/>
  <c r="J25"/>
  <c r="J26" s="1"/>
  <c r="J44"/>
  <c r="I44"/>
  <c r="H44"/>
  <c r="J39"/>
  <c r="I39"/>
  <c r="H39"/>
  <c r="I13"/>
  <c r="J13"/>
  <c r="H25"/>
  <c r="H26" s="1"/>
  <c r="H13"/>
  <c r="H17"/>
  <c r="H20"/>
  <c r="I20"/>
  <c r="I17"/>
  <c r="J20"/>
  <c r="J17"/>
  <c r="J21" l="1"/>
  <c r="H21"/>
  <c r="I21"/>
  <c r="J49"/>
  <c r="I49"/>
  <c r="H49"/>
  <c r="H27" l="1"/>
  <c r="H28" s="1"/>
  <c r="J27"/>
  <c r="J28" s="1"/>
  <c r="I27"/>
  <c r="I28" s="1"/>
</calcChain>
</file>

<file path=xl/sharedStrings.xml><?xml version="1.0" encoding="utf-8"?>
<sst xmlns="http://schemas.openxmlformats.org/spreadsheetml/2006/main" count="144" uniqueCount="111">
  <si>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</si>
  <si>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</si>
  <si>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</si>
  <si>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</si>
  <si>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</si>
  <si>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</si>
  <si>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</si>
  <si>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</si>
  <si>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</si>
  <si>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</si>
  <si>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</si>
  <si>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</si>
  <si>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</si>
  <si>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</si>
  <si>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</si>
  <si>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</si>
  <si>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</si>
  <si>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</si>
  <si>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Vykdytojo kodas</t>
  </si>
  <si>
    <t xml:space="preserve">                              Pavadinimas</t>
  </si>
  <si>
    <t>Panevėžio miesto savivaldybės administracija</t>
  </si>
  <si>
    <t>Architektūros ir urbanistikos skyrius</t>
  </si>
  <si>
    <t>Centralizuotas vidaus audito skyrius</t>
  </si>
  <si>
    <t>Civilinės saugos skyrius</t>
  </si>
  <si>
    <t>Ekonomikos ir turto valdymo skyrius</t>
  </si>
  <si>
    <t>Finansų ir biudžeto skyrius</t>
  </si>
  <si>
    <t>Buhalterinės apskaitos skyrius</t>
  </si>
  <si>
    <t>Informacinės visuomenės plėtros skyrius</t>
  </si>
  <si>
    <t>Investicijų skyrius</t>
  </si>
  <si>
    <t>Miesto ūkio skyrius</t>
  </si>
  <si>
    <t>Personalo skyrius</t>
  </si>
  <si>
    <t>Ryšių su visuomene skyrius</t>
  </si>
  <si>
    <t>Statybos ir statinių priežiūros skyrius</t>
  </si>
  <si>
    <t>Teisės skyrius</t>
  </si>
  <si>
    <t>Ūkio ir eksploatavimo skyrius</t>
  </si>
  <si>
    <t>Viešosios tvarkos ir kontrolės skyrius</t>
  </si>
  <si>
    <t>Viešųjų pirkimų skyrius</t>
  </si>
  <si>
    <t>Civilinės metrikacijos skyrius</t>
  </si>
  <si>
    <t>Ekologijos skyrius</t>
  </si>
  <si>
    <t>Kanceliarija</t>
  </si>
  <si>
    <t>Kultūros ir meno skyrius</t>
  </si>
  <si>
    <t>Kultūros paveldo skyrius</t>
  </si>
  <si>
    <t>Socialinės paramos skyrius</t>
  </si>
  <si>
    <t>Sveikatos skyrius</t>
  </si>
  <si>
    <t>Švietimo skyrius</t>
  </si>
  <si>
    <t>Užsienio ryšių skyrius</t>
  </si>
  <si>
    <t>Vaiko teisių apsaugos skyrius</t>
  </si>
  <si>
    <t>Priemonių vykdytojų kodų klasifikatorius</t>
  </si>
  <si>
    <t>Kūno kultūros ir sporto centras</t>
  </si>
  <si>
    <t>KŪNO KULTŪROS IR SPORTO PROGRAMA (12)</t>
  </si>
  <si>
    <t>Plėtoti ir propaguoti kūno kultūrą ir sportą.</t>
  </si>
  <si>
    <t>04</t>
  </si>
  <si>
    <t xml:space="preserve">Olimpinei ir nacionalinei rinktinei parengtų sportininkų skaičius </t>
  </si>
  <si>
    <t>22</t>
  </si>
  <si>
    <t>SB</t>
  </si>
  <si>
    <t>Panevėžio kūno kultūros ir sporto centre, Futbolo akademijoje ir „Žemynos“ pagrindinėje mokykloje (plaukimas) sportuojančių moksleivių skaičius</t>
  </si>
  <si>
    <t>Miesto sporto bazėse vykusių įvairių sporto šakų varžybų skaičius</t>
  </si>
  <si>
    <t xml:space="preserve">Komandų, užimančių prizines vietas, šalies pirmenybėse, skaičius </t>
  </si>
  <si>
    <t>Organizuoti masinius kūno kultūros ir sporto renginius miesto gyventojams</t>
  </si>
  <si>
    <t>Organizuotų masinių sporto renginių miesto gyventojams skaičius</t>
  </si>
  <si>
    <t>SB(VB)</t>
  </si>
  <si>
    <t xml:space="preserve">Sudaryti sąlygas kūno kultūros ir sporto veiklų plėtojimui                   </t>
  </si>
  <si>
    <t>0</t>
  </si>
  <si>
    <t xml:space="preserve">
300036519</t>
  </si>
  <si>
    <t>288724610</t>
  </si>
  <si>
    <t>300036519
300630183</t>
  </si>
  <si>
    <t xml:space="preserve">288724610
</t>
  </si>
  <si>
    <t xml:space="preserve">0; </t>
  </si>
  <si>
    <t>Remti Kūno kultūros ir sporto centro, Futbolo akademijos ir nevyriausybinių kūno kultūros ir sporto organizacijų rengiamų tradicinių ir naujų kūno kultūros ir sporto renginių programas</t>
  </si>
  <si>
    <t>Remti  biudžetinių ir nevyriausybinių kūno kultūros ir sporto organizacijų veiklos programas</t>
  </si>
  <si>
    <t>Rengti aukšto meistriškumo sportininkus iš dalies finansuojant jų rengimo programas</t>
  </si>
  <si>
    <t>Finansuojamų tarptautinių renginių skaičius</t>
  </si>
  <si>
    <t>0; 22;
 Futbolo akademija</t>
  </si>
  <si>
    <t>VEIKLOS PLANO VYKDYMO ATASKAITA</t>
  </si>
  <si>
    <t>Vertinimo kriterijaus</t>
  </si>
  <si>
    <t>Paaiškinimai dėl nukrypimų</t>
  </si>
  <si>
    <t>2015 m. asignavimų patvirtintas planas</t>
  </si>
  <si>
    <t>2015 m. asignavimų patikslintas planas</t>
  </si>
  <si>
    <t>2015 m. panaudotos lėšos (kasinės išlaidos)</t>
  </si>
  <si>
    <t>Planuotos reikšmės</t>
  </si>
  <si>
    <t>Faktinės reikšmės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</si>
  <si>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</si>
  <si>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Savivaldybės aplinkos apsaugos rėmimo specialiosios programos lėšos </t>
    </r>
    <r>
      <rPr>
        <b/>
        <sz val="10"/>
        <rFont val="Times New Roman"/>
        <family val="1"/>
      </rPr>
      <t>SB(AA)</t>
    </r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</si>
  <si>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</si>
  <si>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r>
      <t xml:space="preserve"> Valstybės  biudžeto lėšos </t>
    </r>
    <r>
      <rPr>
        <b/>
        <sz val="10"/>
        <rFont val="Times New Roman"/>
        <family val="1"/>
      </rPr>
      <t>VB</t>
    </r>
  </si>
  <si>
    <r>
      <t xml:space="preserve">Paskolos lėšos </t>
    </r>
    <r>
      <rPr>
        <b/>
        <sz val="10"/>
        <rFont val="Times New Roman"/>
        <family val="1"/>
      </rPr>
      <t>P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</si>
  <si>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</si>
  <si>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Kelių priežiūros ir plėtros programos lėšos </t>
    </r>
    <r>
      <rPr>
        <b/>
        <sz val="10"/>
        <rFont val="Times New Roman"/>
        <family val="1"/>
      </rPr>
      <t>KPPP</t>
    </r>
  </si>
  <si>
    <r>
      <t xml:space="preserve">Kiti finansavimo šaltiniai </t>
    </r>
    <r>
      <rPr>
        <b/>
        <sz val="10"/>
        <rFont val="Times New Roman"/>
        <family val="1"/>
      </rPr>
      <t>Kt</t>
    </r>
  </si>
  <si>
    <t>Sporto skyrius</t>
  </si>
  <si>
    <t xml:space="preserve">2015 M. PANEVĖŽIO MIESTO SAVIVALDYBĖS </t>
  </si>
  <si>
    <t>VYKDYMO ATASKAITA</t>
  </si>
  <si>
    <t>Faktiškai įvykdyta</t>
  </si>
  <si>
    <t>(pagal planą arba geriau)</t>
  </si>
  <si>
    <r>
      <rPr>
        <b/>
        <sz val="12"/>
        <rFont val="Times New Roman"/>
        <family val="1"/>
        <charset val="186"/>
      </rPr>
      <t xml:space="preserve">Pastaba. </t>
    </r>
    <r>
      <rPr>
        <sz val="12"/>
        <rFont val="Times New Roman"/>
        <family val="1"/>
        <charset val="186"/>
      </rPr>
      <t>Vertinant programos įgyvendinimo lygį, atsižvelgta į programos priemonių įgyvendinimo lygį:</t>
    </r>
  </si>
  <si>
    <t>1) priemonė laikoma visiškai įvykdyta, jei pasiektos visos planuotų ataskaitiniais metais vertinimo  kriterijų reikšmės;</t>
  </si>
  <si>
    <t>3) priemonė laikoma neįvykdyta, jei nepasiekta nė viena planuoto ataskaitinių metų produkto kriterijaus reikšmė.</t>
  </si>
  <si>
    <t>KŪNO KULTŪROS IR SPORTO PROGRAMOS (12)</t>
  </si>
  <si>
    <t>2015 m.  programos Nr. 12 įvykdymas</t>
  </si>
  <si>
    <t>Finansuojamų renginių programų skaičius (finansuoti veiklos projektai)</t>
  </si>
  <si>
    <r>
      <rPr>
        <b/>
        <sz val="12"/>
        <rFont val="Times New Roman"/>
        <family val="1"/>
        <charset val="186"/>
      </rPr>
      <t xml:space="preserve">Iš 2015 m. </t>
    </r>
    <r>
      <rPr>
        <sz val="12"/>
        <rFont val="Times New Roman"/>
        <family val="1"/>
        <charset val="186"/>
      </rPr>
      <t xml:space="preserve">planuotų įvykdyti 4 priemonių  (kurioms patvirtinti / skirti asignavimai): </t>
    </r>
  </si>
  <si>
    <t>2) priemonė laikoma iš dalies įvykdyta, jei pasiekta mažiau vertinimo kriterijų reikšmių nei planuota ataskaitiniais metais;</t>
  </si>
  <si>
    <t>Asignavimai (tūkst. Eur)</t>
  </si>
  <si>
    <t>Vyriausiasis jaunimo reikalų koordinatorius</t>
  </si>
  <si>
    <t>Informacija apie pasiektus rezultatus, duomenys apie programai skirtų asignavimų panaudojimo tikslingumą</t>
  </si>
  <si>
    <t>22; 0;
Fut-bolo aka-demi-ja</t>
  </si>
  <si>
    <t>Dauguma rodiklių mažėja dėl sumažėjusio mokinių skaičiaus</t>
  </si>
  <si>
    <t xml:space="preserve">Nevyriausybinėse kūno kultūros ir sporto organizacijose sportuojančiųjų skaičius </t>
  </si>
  <si>
    <t xml:space="preserve">Pasaulio ir Europos pirmenybėse dalyvavusių miesto sportininkų  skaičius </t>
  </si>
  <si>
    <t>Plėtoti judėjimo „Sportas visiems“  veiklą</t>
  </si>
  <si>
    <t xml:space="preserve">PRITARTA
Panevėžio miesto savivaldybės tarybos 
2016 m. kovo  d.  sprendimu 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</si>
</sst>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7"/>
      <name val="Times New Roman"/>
      <family val="1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b/>
      <sz val="10"/>
      <name val="Times New Roman"/>
      <family val="1"/>
      <charset val="186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  <charset val="186"/>
    </font>
    <font>
      <b/>
      <sz val="11"/>
      <name val="Times New Roman"/>
      <family val="1"/>
    </font>
    <font>
      <sz val="9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279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5" fillId="0" borderId="0" xfId="0" applyFont="1" applyFill="1" applyAlignment="1">
      <alignment horizontal="center" vertical="top"/>
    </xf>
    <xf numFmtId="0" fontId="5" fillId="0" borderId="0" xfId="0" applyFont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49" fontId="5" fillId="0" borderId="0" xfId="0" applyNumberFormat="1" applyFont="1" applyFill="1" applyBorder="1" applyAlignment="1">
      <alignment horizontal="right" vertical="top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vertical="top" wrapText="1"/>
    </xf>
    <xf numFmtId="0" fontId="8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vertical="top" wrapText="1"/>
    </xf>
    <xf numFmtId="0" fontId="5" fillId="0" borderId="5" xfId="0" applyFont="1" applyFill="1" applyBorder="1" applyAlignment="1">
      <alignment horizontal="center" vertical="top"/>
    </xf>
    <xf numFmtId="0" fontId="5" fillId="0" borderId="21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0" fontId="5" fillId="0" borderId="32" xfId="0" applyFont="1" applyFill="1" applyBorder="1" applyAlignment="1">
      <alignment horizontal="left" vertical="top" wrapText="1"/>
    </xf>
    <xf numFmtId="0" fontId="5" fillId="0" borderId="39" xfId="0" applyFont="1" applyFill="1" applyBorder="1" applyAlignment="1">
      <alignment horizontal="left" vertical="top" wrapText="1"/>
    </xf>
    <xf numFmtId="0" fontId="5" fillId="0" borderId="41" xfId="0" applyFont="1" applyFill="1" applyBorder="1" applyAlignment="1">
      <alignment horizontal="left" vertical="top" wrapText="1"/>
    </xf>
    <xf numFmtId="0" fontId="5" fillId="0" borderId="43" xfId="0" applyFont="1" applyFill="1" applyBorder="1" applyAlignment="1">
      <alignment horizontal="left" vertical="top" wrapText="1"/>
    </xf>
    <xf numFmtId="0" fontId="11" fillId="0" borderId="46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49" fontId="10" fillId="0" borderId="5" xfId="0" applyNumberFormat="1" applyFont="1" applyBorder="1" applyAlignment="1">
      <alignment horizontal="center" vertical="top"/>
    </xf>
    <xf numFmtId="0" fontId="6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textRotation="90"/>
    </xf>
    <xf numFmtId="0" fontId="5" fillId="0" borderId="68" xfId="0" applyFont="1" applyBorder="1" applyAlignment="1">
      <alignment horizontal="center" vertical="center" textRotation="90"/>
    </xf>
    <xf numFmtId="0" fontId="6" fillId="0" borderId="0" xfId="0" applyFont="1" applyBorder="1" applyAlignment="1">
      <alignment horizontal="right" vertical="top" wrapText="1"/>
    </xf>
    <xf numFmtId="49" fontId="10" fillId="0" borderId="10" xfId="0" applyNumberFormat="1" applyFont="1" applyBorder="1" applyAlignment="1">
      <alignment horizontal="center" vertical="top" wrapText="1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Border="1" applyAlignment="1">
      <alignment vertical="top"/>
    </xf>
    <xf numFmtId="0" fontId="5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49" fontId="4" fillId="2" borderId="2" xfId="0" applyNumberFormat="1" applyFont="1" applyFill="1" applyBorder="1" applyAlignment="1">
      <alignment horizontal="center" vertical="top" wrapText="1"/>
    </xf>
    <xf numFmtId="0" fontId="5" fillId="0" borderId="31" xfId="0" applyFont="1" applyBorder="1" applyAlignment="1">
      <alignment vertical="top"/>
    </xf>
    <xf numFmtId="0" fontId="5" fillId="0" borderId="42" xfId="0" applyFont="1" applyBorder="1" applyAlignment="1">
      <alignment vertical="top"/>
    </xf>
    <xf numFmtId="49" fontId="4" fillId="2" borderId="31" xfId="0" applyNumberFormat="1" applyFont="1" applyFill="1" applyBorder="1" applyAlignment="1">
      <alignment horizontal="center" vertical="top"/>
    </xf>
    <xf numFmtId="49" fontId="4" fillId="5" borderId="12" xfId="0" applyNumberFormat="1" applyFont="1" applyFill="1" applyBorder="1" applyAlignment="1">
      <alignment horizontal="center" vertical="top"/>
    </xf>
    <xf numFmtId="0" fontId="5" fillId="0" borderId="43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0" fontId="5" fillId="0" borderId="9" xfId="0" applyFont="1" applyBorder="1" applyAlignment="1">
      <alignment horizontal="center" vertical="top"/>
    </xf>
    <xf numFmtId="164" fontId="5" fillId="0" borderId="48" xfId="0" applyNumberFormat="1" applyFont="1" applyBorder="1" applyAlignment="1">
      <alignment horizontal="center" vertical="center"/>
    </xf>
    <xf numFmtId="164" fontId="5" fillId="3" borderId="9" xfId="0" applyNumberFormat="1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top" wrapText="1"/>
    </xf>
    <xf numFmtId="0" fontId="5" fillId="0" borderId="71" xfId="0" applyFont="1" applyFill="1" applyBorder="1" applyAlignment="1">
      <alignment horizontal="center" vertical="top" wrapText="1"/>
    </xf>
    <xf numFmtId="0" fontId="5" fillId="0" borderId="38" xfId="0" applyFont="1" applyFill="1" applyBorder="1" applyAlignment="1">
      <alignment horizontal="center" vertical="top" wrapText="1"/>
    </xf>
    <xf numFmtId="164" fontId="5" fillId="0" borderId="35" xfId="0" applyNumberFormat="1" applyFont="1" applyFill="1" applyBorder="1" applyAlignment="1">
      <alignment horizontal="center" vertical="center"/>
    </xf>
    <xf numFmtId="164" fontId="5" fillId="0" borderId="37" xfId="0" applyNumberFormat="1" applyFont="1" applyFill="1" applyBorder="1" applyAlignment="1">
      <alignment horizontal="center" vertical="center"/>
    </xf>
    <xf numFmtId="164" fontId="5" fillId="0" borderId="38" xfId="0" applyNumberFormat="1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top" wrapText="1"/>
    </xf>
    <xf numFmtId="0" fontId="5" fillId="0" borderId="67" xfId="0" applyFont="1" applyFill="1" applyBorder="1" applyAlignment="1">
      <alignment horizontal="center" vertical="top" wrapText="1"/>
    </xf>
    <xf numFmtId="164" fontId="11" fillId="0" borderId="14" xfId="0" applyNumberFormat="1" applyFont="1" applyFill="1" applyBorder="1" applyAlignment="1">
      <alignment horizontal="center" vertical="center"/>
    </xf>
    <xf numFmtId="164" fontId="11" fillId="0" borderId="40" xfId="0" applyNumberFormat="1" applyFont="1" applyFill="1" applyBorder="1" applyAlignment="1">
      <alignment horizontal="center" vertical="center"/>
    </xf>
    <xf numFmtId="164" fontId="11" fillId="0" borderId="5" xfId="0" applyNumberFormat="1" applyFont="1" applyFill="1" applyBorder="1" applyAlignment="1">
      <alignment horizontal="center" vertical="center"/>
    </xf>
    <xf numFmtId="49" fontId="4" fillId="2" borderId="20" xfId="0" applyNumberFormat="1" applyFont="1" applyFill="1" applyBorder="1" applyAlignment="1">
      <alignment horizontal="center" vertical="top"/>
    </xf>
    <xf numFmtId="49" fontId="4" fillId="5" borderId="21" xfId="0" applyNumberFormat="1" applyFont="1" applyFill="1" applyBorder="1" applyAlignment="1">
      <alignment horizontal="center" vertical="top"/>
    </xf>
    <xf numFmtId="49" fontId="4" fillId="0" borderId="21" xfId="0" applyNumberFormat="1" applyFont="1" applyBorder="1" applyAlignment="1">
      <alignment horizontal="center" vertical="top"/>
    </xf>
    <xf numFmtId="49" fontId="5" fillId="0" borderId="7" xfId="0" applyNumberFormat="1" applyFont="1" applyBorder="1" applyAlignment="1">
      <alignment horizontal="center" vertical="top"/>
    </xf>
    <xf numFmtId="49" fontId="5" fillId="0" borderId="30" xfId="0" applyNumberFormat="1" applyFont="1" applyBorder="1" applyAlignment="1">
      <alignment horizontal="center" vertical="top"/>
    </xf>
    <xf numFmtId="0" fontId="4" fillId="4" borderId="17" xfId="0" applyFont="1" applyFill="1" applyBorder="1" applyAlignment="1">
      <alignment horizontal="center" vertical="top"/>
    </xf>
    <xf numFmtId="164" fontId="4" fillId="4" borderId="18" xfId="0" applyNumberFormat="1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top" wrapText="1"/>
    </xf>
    <xf numFmtId="0" fontId="5" fillId="0" borderId="6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/>
    </xf>
    <xf numFmtId="164" fontId="5" fillId="0" borderId="11" xfId="0" applyNumberFormat="1" applyFont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 wrapText="1"/>
    </xf>
    <xf numFmtId="164" fontId="5" fillId="3" borderId="42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top" wrapText="1"/>
    </xf>
    <xf numFmtId="164" fontId="5" fillId="0" borderId="14" xfId="0" applyNumberFormat="1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164" fontId="5" fillId="0" borderId="6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top"/>
    </xf>
    <xf numFmtId="164" fontId="4" fillId="0" borderId="14" xfId="0" applyNumberFormat="1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vertical="center"/>
    </xf>
    <xf numFmtId="164" fontId="4" fillId="0" borderId="6" xfId="0" applyNumberFormat="1" applyFont="1" applyFill="1" applyBorder="1" applyAlignment="1">
      <alignment horizontal="center" vertical="center"/>
    </xf>
    <xf numFmtId="164" fontId="4" fillId="4" borderId="17" xfId="0" applyNumberFormat="1" applyFont="1" applyFill="1" applyBorder="1" applyAlignment="1">
      <alignment horizontal="center" vertical="center"/>
    </xf>
    <xf numFmtId="49" fontId="4" fillId="5" borderId="13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center" vertical="top"/>
    </xf>
    <xf numFmtId="0" fontId="5" fillId="0" borderId="15" xfId="0" applyFont="1" applyFill="1" applyBorder="1" applyAlignment="1">
      <alignment horizontal="center" vertical="top" wrapText="1"/>
    </xf>
    <xf numFmtId="0" fontId="5" fillId="0" borderId="16" xfId="0" applyFont="1" applyFill="1" applyBorder="1" applyAlignment="1">
      <alignment horizontal="center" vertical="top" wrapText="1"/>
    </xf>
    <xf numFmtId="0" fontId="5" fillId="0" borderId="4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top" wrapText="1"/>
    </xf>
    <xf numFmtId="49" fontId="4" fillId="2" borderId="2" xfId="0" applyNumberFormat="1" applyFont="1" applyFill="1" applyBorder="1" applyAlignment="1">
      <alignment horizontal="center" vertical="top"/>
    </xf>
    <xf numFmtId="49" fontId="4" fillId="5" borderId="23" xfId="0" applyNumberFormat="1" applyFont="1" applyFill="1" applyBorder="1" applyAlignment="1">
      <alignment horizontal="center" vertical="top"/>
    </xf>
    <xf numFmtId="164" fontId="4" fillId="5" borderId="22" xfId="0" applyNumberFormat="1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vertical="top" wrapText="1"/>
    </xf>
    <xf numFmtId="0" fontId="5" fillId="5" borderId="24" xfId="0" applyFont="1" applyFill="1" applyBorder="1" applyAlignment="1">
      <alignment horizontal="center" vertical="top" wrapText="1"/>
    </xf>
    <xf numFmtId="49" fontId="4" fillId="5" borderId="22" xfId="0" applyNumberFormat="1" applyFont="1" applyFill="1" applyBorder="1" applyAlignment="1">
      <alignment horizontal="center" vertical="top"/>
    </xf>
    <xf numFmtId="49" fontId="5" fillId="0" borderId="29" xfId="0" applyNumberFormat="1" applyFont="1" applyBorder="1" applyAlignment="1">
      <alignment horizontal="center" vertical="top"/>
    </xf>
    <xf numFmtId="164" fontId="5" fillId="3" borderId="13" xfId="0" applyNumberFormat="1" applyFont="1" applyFill="1" applyBorder="1" applyAlignment="1">
      <alignment horizontal="center" vertical="center" wrapText="1"/>
    </xf>
    <xf numFmtId="49" fontId="4" fillId="5" borderId="16" xfId="0" applyNumberFormat="1" applyFont="1" applyFill="1" applyBorder="1" applyAlignment="1">
      <alignment horizontal="center" vertical="top"/>
    </xf>
    <xf numFmtId="49" fontId="4" fillId="0" borderId="16" xfId="0" applyNumberFormat="1" applyFont="1" applyBorder="1" applyAlignment="1">
      <alignment horizontal="center" vertical="top"/>
    </xf>
    <xf numFmtId="49" fontId="5" fillId="0" borderId="0" xfId="0" applyNumberFormat="1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164" fontId="5" fillId="0" borderId="14" xfId="0" applyNumberFormat="1" applyFont="1" applyBorder="1" applyAlignment="1">
      <alignment horizontal="center" vertical="center"/>
    </xf>
    <xf numFmtId="164" fontId="5" fillId="3" borderId="0" xfId="0" applyNumberFormat="1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top" wrapText="1"/>
    </xf>
    <xf numFmtId="49" fontId="4" fillId="2" borderId="51" xfId="0" applyNumberFormat="1" applyFont="1" applyFill="1" applyBorder="1" applyAlignment="1">
      <alignment horizontal="center" vertical="top"/>
    </xf>
    <xf numFmtId="164" fontId="4" fillId="2" borderId="2" xfId="0" applyNumberFormat="1" applyFont="1" applyFill="1" applyBorder="1" applyAlignment="1">
      <alignment horizontal="center" vertical="top"/>
    </xf>
    <xf numFmtId="0" fontId="5" fillId="2" borderId="24" xfId="0" applyFont="1" applyFill="1" applyBorder="1" applyAlignment="1">
      <alignment vertical="top"/>
    </xf>
    <xf numFmtId="0" fontId="5" fillId="0" borderId="46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49" fontId="4" fillId="6" borderId="2" xfId="0" applyNumberFormat="1" applyFont="1" applyFill="1" applyBorder="1" applyAlignment="1">
      <alignment horizontal="center" vertical="top"/>
    </xf>
    <xf numFmtId="164" fontId="14" fillId="6" borderId="47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5" fillId="0" borderId="0" xfId="0" applyFont="1"/>
    <xf numFmtId="0" fontId="5" fillId="0" borderId="0" xfId="0" applyFont="1" applyFill="1" applyBorder="1" applyAlignment="1">
      <alignment vertical="top"/>
    </xf>
    <xf numFmtId="0" fontId="4" fillId="0" borderId="0" xfId="0" applyFont="1" applyBorder="1" applyAlignment="1">
      <alignment horizontal="right" vertical="top" wrapText="1"/>
    </xf>
    <xf numFmtId="164" fontId="14" fillId="0" borderId="51" xfId="0" applyNumberFormat="1" applyFont="1" applyBorder="1" applyAlignment="1">
      <alignment horizontal="center" vertical="center"/>
    </xf>
    <xf numFmtId="164" fontId="14" fillId="0" borderId="3" xfId="0" applyNumberFormat="1" applyFont="1" applyBorder="1" applyAlignment="1">
      <alignment horizontal="center" vertical="center"/>
    </xf>
    <xf numFmtId="164" fontId="11" fillId="0" borderId="61" xfId="0" applyNumberFormat="1" applyFont="1" applyBorder="1" applyAlignment="1">
      <alignment horizontal="center" vertical="top"/>
    </xf>
    <xf numFmtId="164" fontId="11" fillId="0" borderId="67" xfId="0" applyNumberFormat="1" applyFont="1" applyBorder="1" applyAlignment="1">
      <alignment horizontal="center" vertical="top"/>
    </xf>
    <xf numFmtId="164" fontId="11" fillId="0" borderId="38" xfId="0" applyNumberFormat="1" applyFont="1" applyBorder="1" applyAlignment="1">
      <alignment horizontal="center" vertical="top"/>
    </xf>
    <xf numFmtId="164" fontId="11" fillId="0" borderId="65" xfId="0" applyNumberFormat="1" applyFont="1" applyBorder="1" applyAlignment="1">
      <alignment horizontal="center" vertical="top"/>
    </xf>
    <xf numFmtId="164" fontId="11" fillId="0" borderId="66" xfId="0" applyNumberFormat="1" applyFont="1" applyBorder="1" applyAlignment="1">
      <alignment horizontal="center" vertical="top"/>
    </xf>
    <xf numFmtId="164" fontId="11" fillId="0" borderId="70" xfId="0" applyNumberFormat="1" applyFont="1" applyBorder="1" applyAlignment="1">
      <alignment horizontal="center" vertical="top"/>
    </xf>
    <xf numFmtId="164" fontId="11" fillId="0" borderId="56" xfId="0" applyNumberFormat="1" applyFont="1" applyBorder="1" applyAlignment="1">
      <alignment horizontal="center" vertical="top"/>
    </xf>
    <xf numFmtId="164" fontId="11" fillId="0" borderId="49" xfId="0" applyNumberFormat="1" applyFont="1" applyBorder="1" applyAlignment="1">
      <alignment horizontal="center" vertical="top"/>
    </xf>
    <xf numFmtId="164" fontId="11" fillId="0" borderId="25" xfId="0" applyNumberFormat="1" applyFont="1" applyBorder="1" applyAlignment="1">
      <alignment horizontal="center" vertical="top"/>
    </xf>
    <xf numFmtId="164" fontId="14" fillId="7" borderId="51" xfId="0" applyNumberFormat="1" applyFont="1" applyFill="1" applyBorder="1" applyAlignment="1">
      <alignment horizontal="center" vertical="top"/>
    </xf>
    <xf numFmtId="164" fontId="14" fillId="7" borderId="3" xfId="0" applyNumberFormat="1" applyFont="1" applyFill="1" applyBorder="1" applyAlignment="1">
      <alignment horizontal="center" vertical="top"/>
    </xf>
    <xf numFmtId="164" fontId="14" fillId="4" borderId="51" xfId="0" applyNumberFormat="1" applyFont="1" applyFill="1" applyBorder="1" applyAlignment="1">
      <alignment horizontal="center" vertical="top"/>
    </xf>
    <xf numFmtId="164" fontId="14" fillId="4" borderId="3" xfId="0" applyNumberFormat="1" applyFont="1" applyFill="1" applyBorder="1" applyAlignment="1">
      <alignment horizontal="center" vertical="top"/>
    </xf>
    <xf numFmtId="0" fontId="15" fillId="0" borderId="0" xfId="0" applyFont="1" applyAlignment="1">
      <alignment vertical="top"/>
    </xf>
    <xf numFmtId="0" fontId="15" fillId="0" borderId="0" xfId="0" applyNumberFormat="1" applyFont="1" applyAlignment="1">
      <alignment vertical="top"/>
    </xf>
    <xf numFmtId="0" fontId="15" fillId="0" borderId="0" xfId="0" applyFont="1" applyAlignment="1">
      <alignment horizontal="center" vertical="top"/>
    </xf>
    <xf numFmtId="0" fontId="13" fillId="0" borderId="0" xfId="0" applyFont="1" applyAlignment="1">
      <alignment horizontal="left"/>
    </xf>
    <xf numFmtId="49" fontId="10" fillId="0" borderId="7" xfId="0" applyNumberFormat="1" applyFont="1" applyBorder="1" applyAlignment="1">
      <alignment horizontal="center" vertical="top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7" fillId="0" borderId="0" xfId="0" applyFont="1"/>
    <xf numFmtId="0" fontId="2" fillId="0" borderId="69" xfId="0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left" vertical="top"/>
    </xf>
    <xf numFmtId="0" fontId="8" fillId="0" borderId="0" xfId="1" applyFont="1" applyAlignment="1">
      <alignment horizontal="center" wrapText="1"/>
    </xf>
    <xf numFmtId="0" fontId="5" fillId="3" borderId="65" xfId="0" applyFont="1" applyFill="1" applyBorder="1" applyAlignment="1">
      <alignment horizontal="left" vertical="top" wrapText="1"/>
    </xf>
    <xf numFmtId="0" fontId="6" fillId="3" borderId="55" xfId="0" applyFont="1" applyFill="1" applyBorder="1" applyAlignment="1">
      <alignment horizontal="left" vertical="top" wrapText="1"/>
    </xf>
    <xf numFmtId="0" fontId="6" fillId="3" borderId="60" xfId="0" applyFont="1" applyFill="1" applyBorder="1" applyAlignment="1">
      <alignment horizontal="left" vertical="top" wrapText="1"/>
    </xf>
    <xf numFmtId="0" fontId="5" fillId="3" borderId="61" xfId="0" applyFont="1" applyFill="1" applyBorder="1" applyAlignment="1">
      <alignment horizontal="left" vertical="top" wrapText="1"/>
    </xf>
    <xf numFmtId="0" fontId="6" fillId="3" borderId="62" xfId="0" applyFont="1" applyFill="1" applyBorder="1" applyAlignment="1">
      <alignment horizontal="left" vertical="top" wrapText="1"/>
    </xf>
    <xf numFmtId="0" fontId="6" fillId="3" borderId="63" xfId="0" applyFont="1" applyFill="1" applyBorder="1" applyAlignment="1">
      <alignment horizontal="left" vertical="top" wrapText="1"/>
    </xf>
    <xf numFmtId="0" fontId="5" fillId="0" borderId="39" xfId="0" applyFont="1" applyBorder="1" applyAlignment="1">
      <alignment horizontal="left" vertical="top" wrapText="1"/>
    </xf>
    <xf numFmtId="0" fontId="6" fillId="0" borderId="52" xfId="0" applyFont="1" applyBorder="1" applyAlignment="1">
      <alignment vertical="top" wrapText="1"/>
    </xf>
    <xf numFmtId="0" fontId="6" fillId="0" borderId="53" xfId="0" applyFont="1" applyBorder="1" applyAlignment="1">
      <alignment vertical="top" wrapText="1"/>
    </xf>
    <xf numFmtId="0" fontId="14" fillId="4" borderId="2" xfId="0" applyFont="1" applyFill="1" applyBorder="1" applyAlignment="1">
      <alignment horizontal="right" vertical="top" wrapText="1"/>
    </xf>
    <xf numFmtId="0" fontId="11" fillId="0" borderId="22" xfId="0" applyFont="1" applyBorder="1" applyAlignment="1">
      <alignment vertical="top" wrapText="1"/>
    </xf>
    <xf numFmtId="0" fontId="11" fillId="0" borderId="64" xfId="0" applyFont="1" applyBorder="1" applyAlignment="1">
      <alignment vertical="top" wrapText="1"/>
    </xf>
    <xf numFmtId="0" fontId="5" fillId="0" borderId="31" xfId="0" applyFont="1" applyBorder="1" applyAlignment="1">
      <alignment vertical="top" wrapText="1"/>
    </xf>
    <xf numFmtId="0" fontId="6" fillId="0" borderId="46" xfId="0" applyFont="1" applyBorder="1" applyAlignment="1">
      <alignment vertical="top" wrapText="1"/>
    </xf>
    <xf numFmtId="0" fontId="4" fillId="0" borderId="51" xfId="0" applyFont="1" applyBorder="1" applyAlignment="1">
      <alignment horizontal="center" vertical="center" wrapText="1"/>
    </xf>
    <xf numFmtId="0" fontId="6" fillId="0" borderId="2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4" fillId="6" borderId="2" xfId="0" applyFont="1" applyFill="1" applyBorder="1" applyAlignment="1">
      <alignment horizontal="right" vertical="top" wrapText="1"/>
    </xf>
    <xf numFmtId="0" fontId="6" fillId="6" borderId="22" xfId="0" applyFont="1" applyFill="1" applyBorder="1" applyAlignment="1">
      <alignment vertical="top" wrapText="1"/>
    </xf>
    <xf numFmtId="0" fontId="6" fillId="6" borderId="23" xfId="0" applyFont="1" applyFill="1" applyBorder="1" applyAlignment="1">
      <alignment vertical="top" wrapText="1"/>
    </xf>
    <xf numFmtId="0" fontId="5" fillId="0" borderId="41" xfId="0" applyFont="1" applyBorder="1" applyAlignment="1">
      <alignment horizontal="left" vertical="top" wrapText="1"/>
    </xf>
    <xf numFmtId="0" fontId="6" fillId="0" borderId="36" xfId="0" applyFont="1" applyBorder="1" applyAlignment="1">
      <alignment vertical="top" wrapText="1"/>
    </xf>
    <xf numFmtId="0" fontId="6" fillId="0" borderId="67" xfId="0" applyFont="1" applyBorder="1" applyAlignment="1">
      <alignment vertical="top" wrapText="1"/>
    </xf>
    <xf numFmtId="49" fontId="10" fillId="0" borderId="10" xfId="0" applyNumberFormat="1" applyFont="1" applyBorder="1" applyAlignment="1">
      <alignment horizontal="center" vertical="top" wrapText="1"/>
    </xf>
    <xf numFmtId="49" fontId="10" fillId="0" borderId="5" xfId="0" applyNumberFormat="1" applyFont="1" applyBorder="1" applyAlignment="1">
      <alignment horizontal="center" vertical="top"/>
    </xf>
    <xf numFmtId="0" fontId="5" fillId="0" borderId="65" xfId="0" applyFont="1" applyBorder="1" applyAlignment="1">
      <alignment horizontal="left" vertical="top" wrapText="1"/>
    </xf>
    <xf numFmtId="0" fontId="6" fillId="0" borderId="55" xfId="0" applyFont="1" applyBorder="1" applyAlignment="1">
      <alignment vertical="top" wrapText="1"/>
    </xf>
    <xf numFmtId="0" fontId="6" fillId="0" borderId="60" xfId="0" applyFont="1" applyBorder="1" applyAlignment="1">
      <alignment vertical="top" wrapText="1"/>
    </xf>
    <xf numFmtId="0" fontId="6" fillId="0" borderId="66" xfId="0" applyFont="1" applyBorder="1" applyAlignment="1">
      <alignment vertical="top" wrapText="1"/>
    </xf>
    <xf numFmtId="0" fontId="5" fillId="0" borderId="32" xfId="0" applyFont="1" applyBorder="1" applyAlignment="1">
      <alignment horizontal="left" vertical="top" wrapText="1"/>
    </xf>
    <xf numFmtId="0" fontId="6" fillId="0" borderId="33" xfId="0" applyFont="1" applyBorder="1" applyAlignment="1">
      <alignment vertical="top" wrapText="1"/>
    </xf>
    <xf numFmtId="0" fontId="6" fillId="0" borderId="34" xfId="0" applyFont="1" applyBorder="1" applyAlignment="1">
      <alignment vertical="top" wrapText="1"/>
    </xf>
    <xf numFmtId="49" fontId="4" fillId="0" borderId="0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5" fillId="0" borderId="69" xfId="0" applyFont="1" applyBorder="1" applyAlignment="1">
      <alignment vertical="top" wrapText="1"/>
    </xf>
    <xf numFmtId="0" fontId="6" fillId="0" borderId="42" xfId="0" applyFont="1" applyBorder="1" applyAlignment="1">
      <alignment vertical="top" wrapText="1"/>
    </xf>
    <xf numFmtId="0" fontId="6" fillId="0" borderId="59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20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5" fillId="6" borderId="51" xfId="0" applyFont="1" applyFill="1" applyBorder="1" applyAlignment="1">
      <alignment horizontal="center" vertical="top"/>
    </xf>
    <xf numFmtId="0" fontId="5" fillId="6" borderId="24" xfId="0" applyFont="1" applyFill="1" applyBorder="1" applyAlignment="1">
      <alignment horizontal="center" vertical="top"/>
    </xf>
    <xf numFmtId="49" fontId="4" fillId="2" borderId="23" xfId="0" applyNumberFormat="1" applyFont="1" applyFill="1" applyBorder="1" applyAlignment="1">
      <alignment horizontal="right" vertical="top"/>
    </xf>
    <xf numFmtId="49" fontId="4" fillId="2" borderId="24" xfId="0" applyNumberFormat="1" applyFont="1" applyFill="1" applyBorder="1" applyAlignment="1">
      <alignment horizontal="right" vertical="top"/>
    </xf>
    <xf numFmtId="49" fontId="4" fillId="2" borderId="4" xfId="0" applyNumberFormat="1" applyFont="1" applyFill="1" applyBorder="1" applyAlignment="1">
      <alignment horizontal="right" vertical="top"/>
    </xf>
    <xf numFmtId="49" fontId="4" fillId="5" borderId="2" xfId="0" applyNumberFormat="1" applyFont="1" applyFill="1" applyBorder="1" applyAlignment="1">
      <alignment horizontal="right" vertical="top"/>
    </xf>
    <xf numFmtId="49" fontId="4" fillId="5" borderId="22" xfId="0" applyNumberFormat="1" applyFont="1" applyFill="1" applyBorder="1" applyAlignment="1">
      <alignment horizontal="right" vertical="top"/>
    </xf>
    <xf numFmtId="49" fontId="4" fillId="5" borderId="23" xfId="0" applyNumberFormat="1" applyFont="1" applyFill="1" applyBorder="1" applyAlignment="1">
      <alignment horizontal="right" vertical="top"/>
    </xf>
    <xf numFmtId="49" fontId="4" fillId="0" borderId="13" xfId="0" applyNumberFormat="1" applyFont="1" applyBorder="1" applyAlignment="1">
      <alignment horizontal="center" vertical="top"/>
    </xf>
    <xf numFmtId="49" fontId="4" fillId="0" borderId="16" xfId="0" applyNumberFormat="1" applyFont="1" applyBorder="1" applyAlignment="1">
      <alignment horizontal="center" vertical="top"/>
    </xf>
    <xf numFmtId="49" fontId="4" fillId="6" borderId="23" xfId="0" applyNumberFormat="1" applyFont="1" applyFill="1" applyBorder="1" applyAlignment="1">
      <alignment horizontal="right" vertical="top"/>
    </xf>
    <xf numFmtId="49" fontId="4" fillId="6" borderId="24" xfId="0" applyNumberFormat="1" applyFont="1" applyFill="1" applyBorder="1" applyAlignment="1">
      <alignment horizontal="right" vertical="top"/>
    </xf>
    <xf numFmtId="0" fontId="5" fillId="0" borderId="28" xfId="0" applyFont="1" applyBorder="1" applyAlignment="1">
      <alignment vertical="top" wrapText="1"/>
    </xf>
    <xf numFmtId="0" fontId="6" fillId="0" borderId="40" xfId="0" applyFont="1" applyBorder="1" applyAlignment="1">
      <alignment vertical="top" wrapText="1"/>
    </xf>
    <xf numFmtId="0" fontId="5" fillId="0" borderId="26" xfId="0" applyFont="1" applyFill="1" applyBorder="1" applyAlignment="1">
      <alignment horizontal="center" vertical="center" textRotation="90" wrapText="1"/>
    </xf>
    <xf numFmtId="0" fontId="6" fillId="0" borderId="44" xfId="0" applyFont="1" applyBorder="1"/>
    <xf numFmtId="0" fontId="5" fillId="0" borderId="50" xfId="0" applyFont="1" applyFill="1" applyBorder="1" applyAlignment="1">
      <alignment horizontal="center" vertical="center" textRotation="90" wrapText="1"/>
    </xf>
    <xf numFmtId="0" fontId="6" fillId="0" borderId="45" xfId="0" applyFont="1" applyBorder="1"/>
    <xf numFmtId="49" fontId="18" fillId="0" borderId="0" xfId="0" applyNumberFormat="1" applyFont="1" applyFill="1" applyBorder="1" applyAlignment="1">
      <alignment horizontal="center" vertical="top" wrapText="1"/>
    </xf>
    <xf numFmtId="0" fontId="13" fillId="0" borderId="0" xfId="0" applyFont="1" applyAlignment="1">
      <alignment vertical="top" wrapText="1"/>
    </xf>
    <xf numFmtId="49" fontId="4" fillId="2" borderId="27" xfId="0" applyNumberFormat="1" applyFont="1" applyFill="1" applyBorder="1" applyAlignment="1">
      <alignment horizontal="center" vertical="top"/>
    </xf>
    <xf numFmtId="49" fontId="4" fillId="2" borderId="59" xfId="0" applyNumberFormat="1" applyFont="1" applyFill="1" applyBorder="1" applyAlignment="1">
      <alignment horizontal="center" vertical="top"/>
    </xf>
    <xf numFmtId="49" fontId="4" fillId="2" borderId="56" xfId="0" applyNumberFormat="1" applyFont="1" applyFill="1" applyBorder="1" applyAlignment="1">
      <alignment horizontal="center" vertical="top"/>
    </xf>
    <xf numFmtId="0" fontId="5" fillId="0" borderId="28" xfId="0" applyFont="1" applyFill="1" applyBorder="1" applyAlignment="1">
      <alignment horizontal="left" vertical="top" wrapText="1"/>
    </xf>
    <xf numFmtId="0" fontId="5" fillId="0" borderId="40" xfId="0" applyFont="1" applyFill="1" applyBorder="1" applyAlignment="1">
      <alignment horizontal="left" vertical="top" wrapText="1"/>
    </xf>
    <xf numFmtId="0" fontId="6" fillId="0" borderId="45" xfId="0" applyFont="1" applyBorder="1" applyAlignment="1">
      <alignment horizontal="left" vertical="top" wrapText="1"/>
    </xf>
    <xf numFmtId="49" fontId="4" fillId="5" borderId="13" xfId="0" applyNumberFormat="1" applyFont="1" applyFill="1" applyBorder="1" applyAlignment="1">
      <alignment horizontal="center" vertical="top"/>
    </xf>
    <xf numFmtId="49" fontId="4" fillId="5" borderId="16" xfId="0" applyNumberFormat="1" applyFont="1" applyFill="1" applyBorder="1" applyAlignment="1">
      <alignment horizontal="center" vertical="top"/>
    </xf>
    <xf numFmtId="49" fontId="4" fillId="5" borderId="23" xfId="0" applyNumberFormat="1" applyFont="1" applyFill="1" applyBorder="1" applyAlignment="1">
      <alignment horizontal="left" vertical="top"/>
    </xf>
    <xf numFmtId="49" fontId="4" fillId="5" borderId="24" xfId="0" applyNumberFormat="1" applyFont="1" applyFill="1" applyBorder="1" applyAlignment="1">
      <alignment horizontal="left" vertical="top"/>
    </xf>
    <xf numFmtId="49" fontId="4" fillId="5" borderId="29" xfId="0" applyNumberFormat="1" applyFont="1" applyFill="1" applyBorder="1" applyAlignment="1">
      <alignment horizontal="left" vertical="top"/>
    </xf>
    <xf numFmtId="0" fontId="5" fillId="0" borderId="31" xfId="0" applyFont="1" applyFill="1" applyBorder="1" applyAlignment="1">
      <alignment horizontal="left" vertical="top" wrapText="1"/>
    </xf>
    <xf numFmtId="0" fontId="0" fillId="0" borderId="46" xfId="0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vertical="top"/>
    </xf>
    <xf numFmtId="0" fontId="5" fillId="0" borderId="58" xfId="0" applyFont="1" applyBorder="1" applyAlignment="1">
      <alignment horizontal="center" vertical="center" textRotation="90" wrapText="1"/>
    </xf>
    <xf numFmtId="0" fontId="6" fillId="0" borderId="43" xfId="0" applyFont="1" applyBorder="1"/>
    <xf numFmtId="0" fontId="5" fillId="0" borderId="3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58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5" fillId="0" borderId="54" xfId="0" applyFont="1" applyBorder="1" applyAlignment="1">
      <alignment horizontal="center" vertical="center" textRotation="90" wrapText="1"/>
    </xf>
    <xf numFmtId="0" fontId="5" fillId="0" borderId="55" xfId="0" applyFont="1" applyBorder="1" applyAlignment="1">
      <alignment horizontal="center" vertical="center" textRotation="90" wrapText="1"/>
    </xf>
    <xf numFmtId="0" fontId="5" fillId="0" borderId="19" xfId="0" applyFont="1" applyBorder="1" applyAlignment="1">
      <alignment horizontal="center" vertical="center" textRotation="90" wrapText="1"/>
    </xf>
    <xf numFmtId="0" fontId="4" fillId="5" borderId="12" xfId="0" applyFont="1" applyFill="1" applyBorder="1" applyAlignment="1">
      <alignment horizontal="left" vertical="top" wrapText="1"/>
    </xf>
    <xf numFmtId="0" fontId="4" fillId="5" borderId="13" xfId="0" applyFont="1" applyFill="1" applyBorder="1" applyAlignment="1">
      <alignment horizontal="left" vertical="top" wrapText="1"/>
    </xf>
    <xf numFmtId="0" fontId="4" fillId="2" borderId="24" xfId="0" applyFont="1" applyFill="1" applyBorder="1" applyAlignment="1">
      <alignment horizontal="left" vertical="top"/>
    </xf>
    <xf numFmtId="0" fontId="9" fillId="0" borderId="0" xfId="0" applyFont="1" applyAlignment="1">
      <alignment vertical="top" wrapText="1"/>
    </xf>
    <xf numFmtId="0" fontId="4" fillId="0" borderId="3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16" xfId="0" applyFont="1" applyFill="1" applyBorder="1" applyAlignment="1">
      <alignment horizontal="left" vertical="top" wrapText="1"/>
    </xf>
    <xf numFmtId="0" fontId="5" fillId="0" borderId="32" xfId="0" applyFont="1" applyBorder="1" applyAlignment="1">
      <alignment horizontal="center" vertical="center" textRotation="90" wrapText="1"/>
    </xf>
    <xf numFmtId="0" fontId="5" fillId="0" borderId="39" xfId="0" applyFont="1" applyBorder="1" applyAlignment="1">
      <alignment horizontal="center" vertical="center" textRotation="90" wrapText="1"/>
    </xf>
    <xf numFmtId="0" fontId="5" fillId="0" borderId="57" xfId="0" applyFont="1" applyBorder="1" applyAlignment="1">
      <alignment horizontal="center" vertical="center" textRotation="90" wrapText="1"/>
    </xf>
    <xf numFmtId="0" fontId="5" fillId="0" borderId="33" xfId="0" applyFont="1" applyBorder="1" applyAlignment="1">
      <alignment horizontal="center" vertical="center" textRotation="90" wrapText="1"/>
    </xf>
    <xf numFmtId="0" fontId="5" fillId="0" borderId="52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textRotation="90" wrapText="1"/>
    </xf>
    <xf numFmtId="0" fontId="5" fillId="0" borderId="5" xfId="0" applyNumberFormat="1" applyFont="1" applyBorder="1" applyAlignment="1">
      <alignment horizontal="center" vertical="center" textRotation="90" wrapText="1"/>
    </xf>
    <xf numFmtId="0" fontId="5" fillId="0" borderId="7" xfId="0" applyNumberFormat="1" applyFont="1" applyBorder="1" applyAlignment="1">
      <alignment horizontal="center" vertical="center" textRotation="90" wrapText="1"/>
    </xf>
    <xf numFmtId="49" fontId="19" fillId="0" borderId="10" xfId="0" applyNumberFormat="1" applyFont="1" applyBorder="1" applyAlignment="1">
      <alignment horizontal="center" vertical="top" wrapText="1"/>
    </xf>
    <xf numFmtId="49" fontId="19" fillId="0" borderId="5" xfId="0" applyNumberFormat="1" applyFont="1" applyBorder="1" applyAlignment="1">
      <alignment horizontal="center" vertical="top"/>
    </xf>
    <xf numFmtId="0" fontId="11" fillId="0" borderId="28" xfId="0" applyFont="1" applyFill="1" applyBorder="1" applyAlignment="1">
      <alignment horizontal="left" vertical="top" wrapText="1"/>
    </xf>
    <xf numFmtId="49" fontId="10" fillId="0" borderId="29" xfId="0" applyNumberFormat="1" applyFont="1" applyBorder="1" applyAlignment="1">
      <alignment horizontal="center" vertical="top" wrapText="1"/>
    </xf>
    <xf numFmtId="49" fontId="10" fillId="0" borderId="0" xfId="0" applyNumberFormat="1" applyFont="1" applyBorder="1" applyAlignment="1">
      <alignment horizontal="center" vertical="top"/>
    </xf>
    <xf numFmtId="49" fontId="5" fillId="0" borderId="29" xfId="0" applyNumberFormat="1" applyFont="1" applyBorder="1" applyAlignment="1">
      <alignment horizontal="center" vertical="top"/>
    </xf>
    <xf numFmtId="49" fontId="5" fillId="0" borderId="0" xfId="0" applyNumberFormat="1" applyFont="1" applyBorder="1" applyAlignment="1">
      <alignment horizontal="center" vertical="top"/>
    </xf>
  </cellXfs>
  <cellStyles count="2">
    <cellStyle name="Įprastas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view3D>
      <c:rotX val="30"/>
      <c:perspective val="30"/>
    </c:view3D>
    <c:plotArea>
      <c:layout>
        <c:manualLayout>
          <c:layoutTarget val="inner"/>
          <c:xMode val="edge"/>
          <c:yMode val="edge"/>
          <c:x val="1.3888888888888937E-3"/>
          <c:y val="0.22453703703703737"/>
          <c:w val="0.81388888888888999"/>
          <c:h val="0.77314814814814958"/>
        </c:manualLayout>
      </c:layout>
      <c:pie3DChart>
        <c:varyColors val="1"/>
        <c:ser>
          <c:idx val="0"/>
          <c:order val="0"/>
          <c:spPr>
            <a:solidFill>
              <a:schemeClr val="bg2">
                <a:lumMod val="90000"/>
              </a:schemeClr>
            </a:solidFill>
          </c:spPr>
          <c:explosion val="25"/>
          <c:dLbls>
            <c:dLbl>
              <c:idx val="2"/>
              <c:layout>
                <c:manualLayout>
                  <c:x val="0.24340179352580962"/>
                  <c:y val="0.20529053659959204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[1]Ataskaita!$C$9:$C$11</c:f>
              <c:strCache>
                <c:ptCount val="3"/>
                <c:pt idx="0">
                  <c:v>Faktiškai įvykdyta</c:v>
                </c:pt>
              </c:strCache>
            </c:strRef>
          </c:cat>
          <c:val>
            <c:numRef>
              <c:f>[1]Ataskaita!$D$9:$D$11</c:f>
              <c:numCache>
                <c:formatCode>General</c:formatCode>
                <c:ptCount val="3"/>
                <c:pt idx="0">
                  <c:v>25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</c:spPr>
    </c:plotArea>
    <c:plotVisOnly val="1"/>
    <c:dispBlanksAs val="zero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11</xdr:row>
      <xdr:rowOff>38100</xdr:rowOff>
    </xdr:from>
    <xdr:to>
      <xdr:col>7</xdr:col>
      <xdr:colOff>419100</xdr:colOff>
      <xdr:row>28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%20pr.Ataskait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taskaita"/>
      <sheetName val="Priemonių suvestinė"/>
      <sheetName val="Priemoniu vykdytoju kodai"/>
    </sheetNames>
    <sheetDataSet>
      <sheetData sheetId="0">
        <row r="9">
          <cell r="C9" t="str">
            <v>Faktiškai įvykdyta</v>
          </cell>
          <cell r="D9">
            <v>25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J34"/>
  <sheetViews>
    <sheetView topLeftCell="A13" workbookViewId="0">
      <selection activeCell="D41" sqref="D41"/>
    </sheetView>
  </sheetViews>
  <sheetFormatPr defaultRowHeight="12.75"/>
  <cols>
    <col min="3" max="3" width="17.42578125" customWidth="1"/>
  </cols>
  <sheetData>
    <row r="2" spans="2:10" ht="15.75">
      <c r="B2" s="156" t="s">
        <v>90</v>
      </c>
      <c r="C2" s="157"/>
      <c r="D2" s="157"/>
      <c r="E2" s="157"/>
      <c r="F2" s="157"/>
      <c r="G2" s="157"/>
      <c r="H2" s="157"/>
      <c r="I2" s="157"/>
      <c r="J2" s="134"/>
    </row>
    <row r="3" spans="2:10" ht="10.5" customHeight="1">
      <c r="B3" s="156" t="s">
        <v>97</v>
      </c>
      <c r="C3" s="157"/>
      <c r="D3" s="157"/>
      <c r="E3" s="157"/>
      <c r="F3" s="157"/>
      <c r="G3" s="157"/>
      <c r="H3" s="157"/>
      <c r="I3" s="157"/>
      <c r="J3" s="134"/>
    </row>
    <row r="4" spans="2:10" ht="11.25" customHeight="1">
      <c r="B4" s="157"/>
      <c r="C4" s="157"/>
      <c r="D4" s="157"/>
      <c r="E4" s="157"/>
      <c r="F4" s="157"/>
      <c r="G4" s="157"/>
      <c r="H4" s="157"/>
      <c r="I4" s="157"/>
      <c r="J4" s="134"/>
    </row>
    <row r="5" spans="2:10" ht="15.75">
      <c r="B5" s="156" t="s">
        <v>91</v>
      </c>
      <c r="C5" s="156"/>
      <c r="D5" s="156"/>
      <c r="E5" s="156"/>
      <c r="F5" s="156"/>
      <c r="G5" s="156"/>
      <c r="H5" s="156"/>
      <c r="I5" s="135"/>
    </row>
    <row r="6" spans="2:10" ht="15.75">
      <c r="B6" s="134"/>
      <c r="C6" s="134"/>
      <c r="D6" s="134"/>
      <c r="E6" s="134"/>
      <c r="F6" s="134"/>
      <c r="G6" s="134"/>
      <c r="H6" s="134"/>
      <c r="I6" s="135"/>
    </row>
    <row r="7" spans="2:10" ht="15.75">
      <c r="B7" s="136" t="s">
        <v>100</v>
      </c>
      <c r="C7" s="147"/>
      <c r="D7" s="147"/>
      <c r="E7" s="136"/>
      <c r="F7" s="136"/>
      <c r="G7" s="136"/>
      <c r="H7" s="136"/>
      <c r="I7" s="136"/>
      <c r="J7" s="136"/>
    </row>
    <row r="8" spans="2:10" ht="15.75">
      <c r="B8" s="136"/>
      <c r="C8" s="137" t="s">
        <v>92</v>
      </c>
      <c r="D8" s="138">
        <v>4</v>
      </c>
      <c r="E8" s="137"/>
      <c r="F8" s="136" t="s">
        <v>93</v>
      </c>
      <c r="G8" s="136"/>
      <c r="H8" s="136"/>
      <c r="I8" s="136"/>
      <c r="J8" s="136"/>
    </row>
    <row r="9" spans="2:10" ht="15.75">
      <c r="B9" s="136"/>
      <c r="C9" s="137"/>
      <c r="D9" s="138"/>
      <c r="E9" s="139"/>
      <c r="F9" s="158"/>
      <c r="G9" s="158"/>
      <c r="H9" s="158"/>
      <c r="I9" s="158"/>
      <c r="J9" s="158"/>
    </row>
    <row r="10" spans="2:10" ht="15.75">
      <c r="C10" s="137"/>
      <c r="D10" s="138"/>
      <c r="E10" s="139"/>
      <c r="F10" s="158"/>
      <c r="G10" s="158"/>
      <c r="H10" s="158"/>
      <c r="I10" s="158"/>
      <c r="J10" s="158"/>
    </row>
    <row r="11" spans="2:10" ht="15.75">
      <c r="C11" s="159" t="s">
        <v>98</v>
      </c>
      <c r="D11" s="159"/>
      <c r="E11" s="159"/>
      <c r="F11" s="159"/>
      <c r="G11" s="159"/>
    </row>
    <row r="31" spans="2:10" ht="31.5" customHeight="1">
      <c r="B31" s="151" t="s">
        <v>94</v>
      </c>
      <c r="C31" s="151"/>
      <c r="D31" s="151"/>
      <c r="E31" s="151"/>
      <c r="F31" s="151"/>
      <c r="G31" s="151"/>
      <c r="H31" s="152"/>
      <c r="I31" s="140"/>
      <c r="J31" s="141"/>
    </row>
    <row r="32" spans="2:10" ht="31.5" customHeight="1">
      <c r="B32" s="153" t="s">
        <v>95</v>
      </c>
      <c r="C32" s="153"/>
      <c r="D32" s="153"/>
      <c r="E32" s="153"/>
      <c r="F32" s="153"/>
      <c r="G32" s="153"/>
      <c r="H32" s="154"/>
      <c r="I32" s="142"/>
      <c r="J32" s="143"/>
    </row>
    <row r="33" spans="2:10" ht="33.75" customHeight="1">
      <c r="B33" s="155" t="s">
        <v>101</v>
      </c>
      <c r="C33" s="155"/>
      <c r="D33" s="155"/>
      <c r="E33" s="155"/>
      <c r="F33" s="155"/>
      <c r="G33" s="155"/>
      <c r="H33" s="155"/>
      <c r="I33" s="144"/>
      <c r="J33" s="145"/>
    </row>
    <row r="34" spans="2:10" ht="30.75" customHeight="1">
      <c r="B34" s="155" t="s">
        <v>96</v>
      </c>
      <c r="C34" s="154"/>
      <c r="D34" s="154"/>
      <c r="E34" s="154"/>
      <c r="F34" s="154"/>
      <c r="G34" s="154"/>
      <c r="H34" s="154"/>
      <c r="I34" s="146"/>
      <c r="J34" s="145"/>
    </row>
  </sheetData>
  <mergeCells count="10">
    <mergeCell ref="B31:H31"/>
    <mergeCell ref="B32:H32"/>
    <mergeCell ref="B33:H33"/>
    <mergeCell ref="B34:H34"/>
    <mergeCell ref="B2:I2"/>
    <mergeCell ref="B3:I4"/>
    <mergeCell ref="B5:H5"/>
    <mergeCell ref="F9:J9"/>
    <mergeCell ref="F10:J10"/>
    <mergeCell ref="C11:G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49"/>
  <sheetViews>
    <sheetView tabSelected="1" zoomScaleNormal="100" workbookViewId="0">
      <selection activeCell="I1" sqref="I1:M1"/>
    </sheetView>
  </sheetViews>
  <sheetFormatPr defaultRowHeight="11.25"/>
  <cols>
    <col min="1" max="1" width="2.7109375" style="1" customWidth="1"/>
    <col min="2" max="3" width="2.5703125" style="1" customWidth="1"/>
    <col min="4" max="4" width="20.85546875" style="1" customWidth="1"/>
    <col min="5" max="5" width="7.85546875" style="2" customWidth="1"/>
    <col min="6" max="6" width="4.42578125" style="1" customWidth="1"/>
    <col min="7" max="7" width="6.5703125" style="3" customWidth="1"/>
    <col min="8" max="8" width="8.7109375" style="1" customWidth="1"/>
    <col min="9" max="9" width="8.42578125" style="1" customWidth="1"/>
    <col min="10" max="10" width="8.7109375" style="1" customWidth="1"/>
    <col min="11" max="11" width="23.85546875" style="1" customWidth="1"/>
    <col min="12" max="12" width="5" style="4" customWidth="1"/>
    <col min="13" max="13" width="4.7109375" style="1" customWidth="1"/>
    <col min="14" max="14" width="11.5703125" style="5" customWidth="1"/>
    <col min="15" max="15" width="10.42578125" style="5" customWidth="1"/>
    <col min="16" max="16384" width="9.140625" style="5"/>
  </cols>
  <sheetData>
    <row r="1" spans="1:19" ht="45" customHeight="1">
      <c r="D1" s="129"/>
      <c r="E1" s="130"/>
      <c r="F1" s="129"/>
      <c r="G1" s="131"/>
      <c r="H1" s="129"/>
      <c r="I1" s="233" t="s">
        <v>110</v>
      </c>
      <c r="J1" s="234"/>
      <c r="K1" s="234"/>
      <c r="L1" s="234"/>
      <c r="M1" s="234"/>
    </row>
    <row r="2" spans="1:19" ht="13.5" customHeight="1">
      <c r="A2" s="33"/>
      <c r="B2" s="33"/>
      <c r="C2" s="33"/>
      <c r="D2" s="254" t="s">
        <v>73</v>
      </c>
      <c r="E2" s="254"/>
      <c r="F2" s="254"/>
      <c r="G2" s="254"/>
      <c r="H2" s="254"/>
      <c r="I2" s="31"/>
      <c r="J2" s="32"/>
      <c r="K2" s="32"/>
      <c r="L2" s="32"/>
      <c r="M2" s="32"/>
      <c r="N2" s="34"/>
      <c r="O2" s="34"/>
    </row>
    <row r="3" spans="1:19" ht="12.75" customHeight="1">
      <c r="A3" s="6"/>
      <c r="B3" s="18"/>
      <c r="C3" s="18"/>
      <c r="D3" s="239" t="s">
        <v>49</v>
      </c>
      <c r="E3" s="239"/>
      <c r="F3" s="239"/>
      <c r="G3" s="239"/>
      <c r="H3" s="239"/>
      <c r="I3" s="240"/>
      <c r="J3" s="240"/>
      <c r="K3" s="240"/>
      <c r="L3" s="132"/>
      <c r="M3" s="132"/>
      <c r="N3" s="26"/>
      <c r="O3" s="26"/>
      <c r="P3" s="26"/>
      <c r="Q3" s="26"/>
      <c r="R3" s="26"/>
      <c r="S3" s="26"/>
    </row>
    <row r="4" spans="1:19" ht="3" customHeight="1" thickBot="1">
      <c r="A4" s="33"/>
      <c r="B4" s="33"/>
      <c r="C4" s="33"/>
      <c r="D4" s="33"/>
      <c r="E4" s="35"/>
      <c r="F4" s="33"/>
      <c r="G4" s="36"/>
      <c r="H4" s="33"/>
      <c r="I4" s="33"/>
      <c r="J4" s="33"/>
      <c r="K4" s="33"/>
      <c r="L4" s="37"/>
      <c r="M4" s="33"/>
      <c r="N4" s="34"/>
      <c r="O4" s="34"/>
    </row>
    <row r="5" spans="1:19" ht="36.75" customHeight="1">
      <c r="A5" s="260" t="s">
        <v>0</v>
      </c>
      <c r="B5" s="263" t="s">
        <v>1</v>
      </c>
      <c r="C5" s="263" t="s">
        <v>2</v>
      </c>
      <c r="D5" s="266" t="s">
        <v>3</v>
      </c>
      <c r="E5" s="269" t="s">
        <v>4</v>
      </c>
      <c r="F5" s="248" t="s">
        <v>5</v>
      </c>
      <c r="G5" s="245" t="s">
        <v>6</v>
      </c>
      <c r="H5" s="255" t="s">
        <v>102</v>
      </c>
      <c r="I5" s="256"/>
      <c r="J5" s="257"/>
      <c r="K5" s="243" t="s">
        <v>74</v>
      </c>
      <c r="L5" s="244"/>
      <c r="M5" s="244"/>
      <c r="N5" s="172" t="s">
        <v>104</v>
      </c>
      <c r="O5" s="212" t="s">
        <v>75</v>
      </c>
    </row>
    <row r="6" spans="1:19" ht="15" customHeight="1">
      <c r="A6" s="261"/>
      <c r="B6" s="264"/>
      <c r="C6" s="264"/>
      <c r="D6" s="267"/>
      <c r="E6" s="270"/>
      <c r="F6" s="249"/>
      <c r="G6" s="246"/>
      <c r="H6" s="235" t="s">
        <v>76</v>
      </c>
      <c r="I6" s="214" t="s">
        <v>77</v>
      </c>
      <c r="J6" s="216" t="s">
        <v>78</v>
      </c>
      <c r="K6" s="241" t="s">
        <v>3</v>
      </c>
      <c r="L6" s="237"/>
      <c r="M6" s="238"/>
      <c r="N6" s="173"/>
      <c r="O6" s="213"/>
    </row>
    <row r="7" spans="1:19" ht="94.5" customHeight="1" thickBot="1">
      <c r="A7" s="262"/>
      <c r="B7" s="265"/>
      <c r="C7" s="265"/>
      <c r="D7" s="268"/>
      <c r="E7" s="271"/>
      <c r="F7" s="250"/>
      <c r="G7" s="247"/>
      <c r="H7" s="236"/>
      <c r="I7" s="215"/>
      <c r="J7" s="217"/>
      <c r="K7" s="242"/>
      <c r="L7" s="27" t="s">
        <v>79</v>
      </c>
      <c r="M7" s="28" t="s">
        <v>80</v>
      </c>
      <c r="N7" s="173"/>
      <c r="O7" s="213"/>
    </row>
    <row r="8" spans="1:19" ht="14.25" customHeight="1" thickBot="1">
      <c r="A8" s="38" t="s">
        <v>7</v>
      </c>
      <c r="B8" s="253" t="s">
        <v>61</v>
      </c>
      <c r="C8" s="253"/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39"/>
      <c r="O8" s="40"/>
    </row>
    <row r="9" spans="1:19" ht="12.75" customHeight="1" thickBot="1">
      <c r="A9" s="41" t="s">
        <v>7</v>
      </c>
      <c r="B9" s="42" t="s">
        <v>7</v>
      </c>
      <c r="C9" s="251" t="s">
        <v>50</v>
      </c>
      <c r="D9" s="251"/>
      <c r="E9" s="251"/>
      <c r="F9" s="251"/>
      <c r="G9" s="251"/>
      <c r="H9" s="251"/>
      <c r="I9" s="251"/>
      <c r="J9" s="251"/>
      <c r="K9" s="251"/>
      <c r="L9" s="251"/>
      <c r="M9" s="252"/>
      <c r="N9" s="43"/>
      <c r="O9" s="44"/>
    </row>
    <row r="10" spans="1:19" ht="78" customHeight="1">
      <c r="A10" s="220" t="s">
        <v>7</v>
      </c>
      <c r="B10" s="226" t="s">
        <v>7</v>
      </c>
      <c r="C10" s="208" t="s">
        <v>7</v>
      </c>
      <c r="D10" s="258" t="s">
        <v>69</v>
      </c>
      <c r="E10" s="183" t="s">
        <v>65</v>
      </c>
      <c r="F10" s="272" t="s">
        <v>105</v>
      </c>
      <c r="G10" s="45" t="s">
        <v>54</v>
      </c>
      <c r="H10" s="46">
        <v>1951.4</v>
      </c>
      <c r="I10" s="47">
        <v>2230.5</v>
      </c>
      <c r="J10" s="47">
        <v>2230.6999999999998</v>
      </c>
      <c r="K10" s="19" t="s">
        <v>55</v>
      </c>
      <c r="L10" s="48">
        <v>2136</v>
      </c>
      <c r="M10" s="49">
        <v>1788</v>
      </c>
      <c r="N10" s="194" t="s">
        <v>106</v>
      </c>
      <c r="O10" s="195"/>
    </row>
    <row r="11" spans="1:19" ht="54" customHeight="1">
      <c r="A11" s="222"/>
      <c r="B11" s="227"/>
      <c r="C11" s="209"/>
      <c r="D11" s="259"/>
      <c r="E11" s="184"/>
      <c r="F11" s="273"/>
      <c r="G11" s="50"/>
      <c r="H11" s="51"/>
      <c r="I11" s="52">
        <v>0</v>
      </c>
      <c r="J11" s="53">
        <v>0</v>
      </c>
      <c r="K11" s="20" t="s">
        <v>107</v>
      </c>
      <c r="L11" s="54">
        <v>3300</v>
      </c>
      <c r="M11" s="55">
        <v>4000</v>
      </c>
      <c r="N11" s="196"/>
      <c r="O11" s="197"/>
    </row>
    <row r="12" spans="1:19" ht="37.5" customHeight="1">
      <c r="A12" s="222"/>
      <c r="B12" s="227"/>
      <c r="C12" s="209"/>
      <c r="D12" s="259"/>
      <c r="E12" s="184"/>
      <c r="F12" s="273"/>
      <c r="G12" s="16" t="s">
        <v>60</v>
      </c>
      <c r="H12" s="56">
        <v>31.4</v>
      </c>
      <c r="I12" s="57">
        <v>53.1</v>
      </c>
      <c r="J12" s="58">
        <v>53.1</v>
      </c>
      <c r="K12" s="21" t="s">
        <v>56</v>
      </c>
      <c r="L12" s="54">
        <v>1000</v>
      </c>
      <c r="M12" s="55">
        <v>974</v>
      </c>
      <c r="N12" s="196"/>
      <c r="O12" s="197"/>
    </row>
    <row r="13" spans="1:19" ht="37.5" customHeight="1" thickBot="1">
      <c r="A13" s="59"/>
      <c r="B13" s="60"/>
      <c r="C13" s="61"/>
      <c r="D13" s="17"/>
      <c r="E13" s="62"/>
      <c r="F13" s="63"/>
      <c r="G13" s="64" t="s">
        <v>8</v>
      </c>
      <c r="H13" s="65">
        <f t="shared" ref="H13:J13" si="0">H10+H11+H12</f>
        <v>1982.8000000000002</v>
      </c>
      <c r="I13" s="65">
        <f t="shared" si="0"/>
        <v>2283.6</v>
      </c>
      <c r="J13" s="65">
        <f t="shared" si="0"/>
        <v>2283.7999999999997</v>
      </c>
      <c r="K13" s="20"/>
      <c r="L13" s="66"/>
      <c r="M13" s="67"/>
      <c r="N13" s="198"/>
      <c r="O13" s="199"/>
    </row>
    <row r="14" spans="1:19" ht="42.75" customHeight="1">
      <c r="A14" s="220" t="s">
        <v>7</v>
      </c>
      <c r="B14" s="226" t="s">
        <v>7</v>
      </c>
      <c r="C14" s="208" t="s">
        <v>9</v>
      </c>
      <c r="D14" s="258" t="s">
        <v>70</v>
      </c>
      <c r="E14" s="183" t="s">
        <v>66</v>
      </c>
      <c r="F14" s="277" t="s">
        <v>67</v>
      </c>
      <c r="G14" s="68" t="s">
        <v>54</v>
      </c>
      <c r="H14" s="69">
        <v>5.8</v>
      </c>
      <c r="I14" s="70">
        <v>34.1</v>
      </c>
      <c r="J14" s="71">
        <v>34.1</v>
      </c>
      <c r="K14" s="19" t="s">
        <v>52</v>
      </c>
      <c r="L14" s="48">
        <v>20</v>
      </c>
      <c r="M14" s="49">
        <v>17</v>
      </c>
      <c r="N14" s="194"/>
      <c r="O14" s="195"/>
    </row>
    <row r="15" spans="1:19" ht="42" customHeight="1">
      <c r="A15" s="222"/>
      <c r="B15" s="227"/>
      <c r="C15" s="209"/>
      <c r="D15" s="259"/>
      <c r="E15" s="184"/>
      <c r="F15" s="278"/>
      <c r="G15" s="72"/>
      <c r="H15" s="73"/>
      <c r="I15" s="74"/>
      <c r="J15" s="75"/>
      <c r="K15" s="20" t="s">
        <v>108</v>
      </c>
      <c r="L15" s="66">
        <v>20</v>
      </c>
      <c r="M15" s="67">
        <v>11</v>
      </c>
      <c r="N15" s="196"/>
      <c r="O15" s="197"/>
    </row>
    <row r="16" spans="1:19" ht="37.5" customHeight="1">
      <c r="A16" s="222"/>
      <c r="B16" s="227"/>
      <c r="C16" s="209"/>
      <c r="D16" s="259"/>
      <c r="E16" s="184"/>
      <c r="F16" s="278"/>
      <c r="G16" s="76"/>
      <c r="H16" s="77"/>
      <c r="I16" s="78"/>
      <c r="J16" s="79"/>
      <c r="K16" s="20" t="s">
        <v>57</v>
      </c>
      <c r="L16" s="66">
        <v>4</v>
      </c>
      <c r="M16" s="67">
        <v>6</v>
      </c>
      <c r="N16" s="196"/>
      <c r="O16" s="197"/>
    </row>
    <row r="17" spans="1:16" ht="14.25" customHeight="1" thickBot="1">
      <c r="A17" s="59"/>
      <c r="B17" s="60"/>
      <c r="C17" s="61"/>
      <c r="D17" s="17"/>
      <c r="E17" s="133"/>
      <c r="F17" s="63"/>
      <c r="G17" s="64" t="s">
        <v>8</v>
      </c>
      <c r="H17" s="65">
        <f t="shared" ref="H17:J17" si="1">H14</f>
        <v>5.8</v>
      </c>
      <c r="I17" s="80">
        <f t="shared" si="1"/>
        <v>34.1</v>
      </c>
      <c r="J17" s="65">
        <f t="shared" si="1"/>
        <v>34.1</v>
      </c>
      <c r="K17" s="20"/>
      <c r="L17" s="66"/>
      <c r="M17" s="67"/>
      <c r="N17" s="198"/>
      <c r="O17" s="199"/>
    </row>
    <row r="18" spans="1:16" ht="25.5" customHeight="1">
      <c r="A18" s="220" t="s">
        <v>7</v>
      </c>
      <c r="B18" s="226" t="s">
        <v>7</v>
      </c>
      <c r="C18" s="208" t="s">
        <v>51</v>
      </c>
      <c r="D18" s="274" t="s">
        <v>68</v>
      </c>
      <c r="E18" s="183" t="s">
        <v>66</v>
      </c>
      <c r="F18" s="275" t="s">
        <v>72</v>
      </c>
      <c r="G18" s="68" t="s">
        <v>54</v>
      </c>
      <c r="H18" s="69">
        <v>69.5</v>
      </c>
      <c r="I18" s="70">
        <v>69.5</v>
      </c>
      <c r="J18" s="71">
        <v>69.5</v>
      </c>
      <c r="K18" s="19" t="s">
        <v>71</v>
      </c>
      <c r="L18" s="48">
        <v>10</v>
      </c>
      <c r="M18" s="49">
        <v>13</v>
      </c>
      <c r="N18" s="194"/>
      <c r="O18" s="195"/>
    </row>
    <row r="19" spans="1:16" ht="42" customHeight="1">
      <c r="A19" s="222"/>
      <c r="B19" s="227"/>
      <c r="C19" s="209"/>
      <c r="D19" s="224"/>
      <c r="E19" s="184"/>
      <c r="F19" s="276"/>
      <c r="G19" s="72"/>
      <c r="H19" s="73"/>
      <c r="I19" s="74"/>
      <c r="J19" s="75"/>
      <c r="K19" s="23" t="s">
        <v>99</v>
      </c>
      <c r="L19" s="83">
        <v>40</v>
      </c>
      <c r="M19" s="84">
        <v>35</v>
      </c>
      <c r="N19" s="196"/>
      <c r="O19" s="197"/>
      <c r="P19" s="8"/>
    </row>
    <row r="20" spans="1:16" ht="57.75" customHeight="1" thickBot="1">
      <c r="A20" s="59"/>
      <c r="B20" s="60"/>
      <c r="C20" s="61"/>
      <c r="D20" s="225"/>
      <c r="E20" s="184"/>
      <c r="F20" s="276"/>
      <c r="G20" s="64" t="s">
        <v>8</v>
      </c>
      <c r="H20" s="65">
        <f t="shared" ref="H20:J20" si="2">H18+H19</f>
        <v>69.5</v>
      </c>
      <c r="I20" s="80">
        <f t="shared" si="2"/>
        <v>69.5</v>
      </c>
      <c r="J20" s="65">
        <f t="shared" si="2"/>
        <v>69.5</v>
      </c>
      <c r="K20" s="22"/>
      <c r="L20" s="85"/>
      <c r="M20" s="86"/>
      <c r="N20" s="198"/>
      <c r="O20" s="199"/>
    </row>
    <row r="21" spans="1:16" ht="14.25" customHeight="1" thickBot="1">
      <c r="A21" s="87" t="s">
        <v>7</v>
      </c>
      <c r="B21" s="88" t="s">
        <v>7</v>
      </c>
      <c r="C21" s="205" t="s">
        <v>10</v>
      </c>
      <c r="D21" s="206"/>
      <c r="E21" s="206"/>
      <c r="F21" s="206"/>
      <c r="G21" s="207"/>
      <c r="H21" s="89">
        <f>H20+H17+H13</f>
        <v>2058.1000000000004</v>
      </c>
      <c r="I21" s="89">
        <f t="shared" ref="I21:J21" si="3">I20+I17+I13</f>
        <v>2387.1999999999998</v>
      </c>
      <c r="J21" s="89">
        <f t="shared" si="3"/>
        <v>2387.3999999999996</v>
      </c>
      <c r="K21" s="90"/>
      <c r="L21" s="91"/>
      <c r="M21" s="91"/>
      <c r="N21" s="39"/>
      <c r="O21" s="40"/>
    </row>
    <row r="22" spans="1:16" ht="14.25" customHeight="1" thickBot="1">
      <c r="A22" s="87" t="s">
        <v>7</v>
      </c>
      <c r="B22" s="92" t="s">
        <v>9</v>
      </c>
      <c r="C22" s="228" t="s">
        <v>109</v>
      </c>
      <c r="D22" s="229"/>
      <c r="E22" s="230"/>
      <c r="F22" s="230"/>
      <c r="G22" s="229"/>
      <c r="H22" s="229"/>
      <c r="I22" s="229"/>
      <c r="J22" s="229"/>
      <c r="K22" s="229"/>
      <c r="L22" s="229"/>
      <c r="M22" s="229"/>
      <c r="N22" s="43"/>
      <c r="O22" s="44"/>
    </row>
    <row r="23" spans="1:16" ht="24.75" customHeight="1">
      <c r="A23" s="220" t="s">
        <v>7</v>
      </c>
      <c r="B23" s="81" t="s">
        <v>9</v>
      </c>
      <c r="C23" s="82" t="s">
        <v>9</v>
      </c>
      <c r="D23" s="223" t="s">
        <v>58</v>
      </c>
      <c r="E23" s="30" t="s">
        <v>63</v>
      </c>
      <c r="F23" s="93" t="s">
        <v>53</v>
      </c>
      <c r="G23" s="68" t="s">
        <v>54</v>
      </c>
      <c r="H23" s="69">
        <v>0</v>
      </c>
      <c r="I23" s="94">
        <v>0</v>
      </c>
      <c r="J23" s="70">
        <v>0</v>
      </c>
      <c r="K23" s="231" t="s">
        <v>59</v>
      </c>
      <c r="L23" s="48">
        <v>20</v>
      </c>
      <c r="M23" s="49">
        <v>15</v>
      </c>
      <c r="N23" s="194"/>
      <c r="O23" s="195"/>
    </row>
    <row r="24" spans="1:16" ht="13.5" customHeight="1">
      <c r="A24" s="221"/>
      <c r="B24" s="95"/>
      <c r="C24" s="96"/>
      <c r="D24" s="224"/>
      <c r="E24" s="25" t="s">
        <v>64</v>
      </c>
      <c r="F24" s="97" t="s">
        <v>62</v>
      </c>
      <c r="G24" s="98" t="s">
        <v>54</v>
      </c>
      <c r="H24" s="99">
        <v>8.1</v>
      </c>
      <c r="I24" s="100">
        <v>8</v>
      </c>
      <c r="J24" s="101">
        <v>8</v>
      </c>
      <c r="K24" s="232"/>
      <c r="L24" s="83"/>
      <c r="M24" s="84"/>
      <c r="N24" s="196"/>
      <c r="O24" s="197"/>
    </row>
    <row r="25" spans="1:16" ht="17.25" customHeight="1" thickBot="1">
      <c r="A25" s="222"/>
      <c r="B25" s="60"/>
      <c r="C25" s="61"/>
      <c r="D25" s="225"/>
      <c r="E25" s="62"/>
      <c r="F25" s="63"/>
      <c r="G25" s="64" t="s">
        <v>8</v>
      </c>
      <c r="H25" s="65">
        <f>H23+H24</f>
        <v>8.1</v>
      </c>
      <c r="I25" s="65">
        <f t="shared" ref="I25:J25" si="4">I23+I24</f>
        <v>8</v>
      </c>
      <c r="J25" s="65">
        <f t="shared" si="4"/>
        <v>8</v>
      </c>
      <c r="K25" s="24"/>
      <c r="L25" s="102"/>
      <c r="M25" s="86"/>
      <c r="N25" s="198"/>
      <c r="O25" s="199"/>
    </row>
    <row r="26" spans="1:16" ht="16.5" customHeight="1" thickBot="1">
      <c r="A26" s="87" t="s">
        <v>7</v>
      </c>
      <c r="B26" s="88" t="s">
        <v>9</v>
      </c>
      <c r="C26" s="205" t="s">
        <v>10</v>
      </c>
      <c r="D26" s="206"/>
      <c r="E26" s="206"/>
      <c r="F26" s="206"/>
      <c r="G26" s="207"/>
      <c r="H26" s="89">
        <f>H25*1</f>
        <v>8.1</v>
      </c>
      <c r="I26" s="89">
        <f t="shared" ref="I26:J26" si="5">I25*1</f>
        <v>8</v>
      </c>
      <c r="J26" s="89">
        <f t="shared" si="5"/>
        <v>8</v>
      </c>
      <c r="K26" s="90"/>
      <c r="L26" s="91"/>
      <c r="M26" s="91"/>
      <c r="N26" s="39"/>
      <c r="O26" s="40"/>
    </row>
    <row r="27" spans="1:16" ht="14.25" customHeight="1" thickBot="1">
      <c r="A27" s="103" t="s">
        <v>7</v>
      </c>
      <c r="B27" s="202" t="s">
        <v>11</v>
      </c>
      <c r="C27" s="203"/>
      <c r="D27" s="203"/>
      <c r="E27" s="203"/>
      <c r="F27" s="203"/>
      <c r="G27" s="204"/>
      <c r="H27" s="104">
        <f>H21+H26</f>
        <v>2066.2000000000003</v>
      </c>
      <c r="I27" s="104">
        <f>I21+I26</f>
        <v>2395.1999999999998</v>
      </c>
      <c r="J27" s="104">
        <f>J21+J26</f>
        <v>2395.3999999999996</v>
      </c>
      <c r="K27" s="105"/>
      <c r="L27" s="105"/>
      <c r="M27" s="105"/>
      <c r="N27" s="106"/>
      <c r="O27" s="107"/>
    </row>
    <row r="28" spans="1:16" ht="14.25" customHeight="1" thickBot="1">
      <c r="A28" s="108" t="s">
        <v>7</v>
      </c>
      <c r="B28" s="210" t="s">
        <v>12</v>
      </c>
      <c r="C28" s="211"/>
      <c r="D28" s="211"/>
      <c r="E28" s="211"/>
      <c r="F28" s="211"/>
      <c r="G28" s="211"/>
      <c r="H28" s="109">
        <f t="shared" ref="H28:J28" si="6">H27</f>
        <v>2066.2000000000003</v>
      </c>
      <c r="I28" s="109">
        <f t="shared" si="6"/>
        <v>2395.1999999999998</v>
      </c>
      <c r="J28" s="109">
        <f t="shared" si="6"/>
        <v>2395.3999999999996</v>
      </c>
      <c r="K28" s="200"/>
      <c r="L28" s="201"/>
      <c r="M28" s="201"/>
      <c r="N28" s="43"/>
      <c r="O28" s="44"/>
    </row>
    <row r="29" spans="1:16" ht="12.75">
      <c r="A29" s="33"/>
      <c r="B29" s="33"/>
      <c r="C29" s="33"/>
      <c r="D29" s="33"/>
      <c r="E29" s="35"/>
      <c r="F29" s="33"/>
      <c r="G29" s="36"/>
      <c r="H29" s="33"/>
      <c r="I29" s="33"/>
      <c r="J29" s="33"/>
      <c r="K29" s="33"/>
      <c r="L29" s="110"/>
      <c r="M29" s="33"/>
      <c r="N29" s="34"/>
      <c r="O29" s="34"/>
    </row>
    <row r="30" spans="1:16" ht="12.75">
      <c r="A30" s="33"/>
      <c r="B30" s="33"/>
      <c r="C30" s="33"/>
      <c r="D30" s="33"/>
      <c r="E30" s="35"/>
      <c r="F30" s="33"/>
      <c r="G30" s="36"/>
      <c r="H30" s="33"/>
      <c r="I30" s="33"/>
      <c r="J30" s="33"/>
      <c r="K30" s="33"/>
      <c r="L30" s="110"/>
      <c r="M30" s="33"/>
      <c r="N30" s="34"/>
      <c r="O30" s="34"/>
    </row>
    <row r="31" spans="1:16" ht="12.75">
      <c r="A31" s="33"/>
      <c r="B31" s="33"/>
      <c r="C31" s="33"/>
      <c r="D31" s="33"/>
      <c r="E31" s="35"/>
      <c r="F31" s="33"/>
      <c r="G31" s="36"/>
      <c r="H31" s="33"/>
      <c r="I31" s="33"/>
      <c r="J31" s="33"/>
      <c r="K31" s="33"/>
      <c r="L31" s="110"/>
      <c r="M31" s="33"/>
      <c r="N31" s="34"/>
      <c r="O31" s="34"/>
    </row>
    <row r="32" spans="1:16" ht="12.75">
      <c r="A32" s="33"/>
      <c r="B32" s="33"/>
      <c r="C32" s="33"/>
      <c r="D32" s="33"/>
      <c r="E32" s="35"/>
      <c r="F32" s="33"/>
      <c r="G32" s="36"/>
      <c r="H32" s="33"/>
      <c r="I32" s="33"/>
      <c r="J32" s="33"/>
      <c r="K32" s="33"/>
      <c r="L32" s="110"/>
      <c r="M32" s="33"/>
      <c r="N32" s="34"/>
      <c r="O32" s="34"/>
    </row>
    <row r="33" spans="1:16" ht="12.75">
      <c r="A33" s="33"/>
      <c r="B33" s="33"/>
      <c r="C33" s="33"/>
      <c r="D33" s="33"/>
      <c r="E33" s="35"/>
      <c r="F33" s="33"/>
      <c r="G33" s="36"/>
      <c r="H33" s="33"/>
      <c r="I33" s="33"/>
      <c r="J33" s="33"/>
      <c r="K33" s="33"/>
      <c r="L33" s="110"/>
      <c r="M33" s="33"/>
      <c r="N33" s="34"/>
      <c r="O33" s="34"/>
    </row>
    <row r="34" spans="1:16" ht="12.75">
      <c r="A34" s="33"/>
      <c r="B34" s="33"/>
      <c r="C34" s="33"/>
      <c r="D34" s="33"/>
      <c r="E34" s="111"/>
      <c r="F34" s="33"/>
      <c r="G34" s="36"/>
      <c r="H34" s="33"/>
      <c r="I34" s="33"/>
      <c r="J34" s="33"/>
      <c r="K34" s="33"/>
      <c r="L34" s="110"/>
      <c r="M34" s="33"/>
      <c r="N34" s="34"/>
      <c r="O34" s="34"/>
    </row>
    <row r="35" spans="1:16" ht="14.25">
      <c r="A35" s="33"/>
      <c r="B35" s="33"/>
      <c r="C35" s="112"/>
      <c r="D35" s="113"/>
      <c r="E35" s="29"/>
      <c r="F35" s="218" t="s">
        <v>13</v>
      </c>
      <c r="G35" s="219"/>
      <c r="H35" s="219"/>
      <c r="I35" s="219"/>
      <c r="J35" s="219"/>
      <c r="K35" s="33"/>
      <c r="L35" s="110"/>
      <c r="M35" s="33"/>
      <c r="N35" s="34"/>
      <c r="O35" s="34"/>
    </row>
    <row r="36" spans="1:16" ht="12.75">
      <c r="A36" s="33"/>
      <c r="B36" s="33"/>
      <c r="C36" s="33"/>
      <c r="D36" s="33"/>
      <c r="E36" s="35"/>
      <c r="F36" s="33"/>
      <c r="G36" s="36"/>
      <c r="H36" s="33"/>
      <c r="I36" s="33"/>
      <c r="J36" s="33"/>
      <c r="K36" s="7"/>
      <c r="L36" s="7"/>
      <c r="M36" s="7"/>
      <c r="N36" s="7"/>
      <c r="O36" s="7"/>
      <c r="P36" s="7"/>
    </row>
    <row r="37" spans="1:16" ht="13.5" thickBot="1">
      <c r="A37" s="33"/>
      <c r="B37" s="33"/>
      <c r="C37" s="9"/>
      <c r="D37" s="9"/>
      <c r="E37" s="9"/>
      <c r="F37" s="192"/>
      <c r="G37" s="193"/>
      <c r="H37" s="193"/>
      <c r="I37" s="193"/>
      <c r="J37" s="193"/>
      <c r="K37" s="33"/>
      <c r="L37" s="110"/>
      <c r="M37" s="33"/>
      <c r="N37" s="34"/>
      <c r="O37" s="34"/>
    </row>
    <row r="38" spans="1:16" ht="57" thickBot="1">
      <c r="A38" s="33"/>
      <c r="B38" s="33"/>
      <c r="C38" s="174" t="s">
        <v>14</v>
      </c>
      <c r="D38" s="175"/>
      <c r="E38" s="175"/>
      <c r="F38" s="175"/>
      <c r="G38" s="176"/>
      <c r="H38" s="148" t="s">
        <v>76</v>
      </c>
      <c r="I38" s="149" t="s">
        <v>77</v>
      </c>
      <c r="J38" s="150" t="s">
        <v>78</v>
      </c>
      <c r="K38" s="33"/>
      <c r="L38" s="110"/>
      <c r="M38" s="33"/>
      <c r="N38" s="34"/>
      <c r="O38" s="34"/>
    </row>
    <row r="39" spans="1:16" ht="13.5" thickBot="1">
      <c r="A39" s="33"/>
      <c r="B39" s="33"/>
      <c r="C39" s="177" t="s">
        <v>15</v>
      </c>
      <c r="D39" s="178"/>
      <c r="E39" s="178"/>
      <c r="F39" s="178"/>
      <c r="G39" s="179"/>
      <c r="H39" s="114">
        <f>H40+H41+H42+H43</f>
        <v>2066.1999999999998</v>
      </c>
      <c r="I39" s="114">
        <f t="shared" ref="I39:J39" si="7">I40+I41+I42+I43</f>
        <v>2395.1999999999998</v>
      </c>
      <c r="J39" s="115">
        <f t="shared" si="7"/>
        <v>2395.4</v>
      </c>
      <c r="K39" s="33"/>
      <c r="L39" s="110"/>
      <c r="M39" s="33"/>
      <c r="N39" s="34"/>
      <c r="O39" s="34"/>
    </row>
    <row r="40" spans="1:16" ht="12.75">
      <c r="A40" s="33"/>
      <c r="B40" s="33"/>
      <c r="C40" s="180" t="s">
        <v>81</v>
      </c>
      <c r="D40" s="181"/>
      <c r="E40" s="181"/>
      <c r="F40" s="181"/>
      <c r="G40" s="182"/>
      <c r="H40" s="116">
        <v>2034.8</v>
      </c>
      <c r="I40" s="117">
        <v>2342.1</v>
      </c>
      <c r="J40" s="118">
        <v>2342.3000000000002</v>
      </c>
      <c r="K40" s="33"/>
      <c r="L40" s="110"/>
      <c r="M40" s="33"/>
      <c r="N40" s="34"/>
      <c r="O40" s="34"/>
    </row>
    <row r="41" spans="1:16" ht="12.75">
      <c r="A41" s="33"/>
      <c r="B41" s="33"/>
      <c r="C41" s="185" t="s">
        <v>82</v>
      </c>
      <c r="D41" s="186"/>
      <c r="E41" s="186"/>
      <c r="F41" s="186"/>
      <c r="G41" s="187"/>
      <c r="H41" s="119"/>
      <c r="I41" s="120"/>
      <c r="J41" s="121"/>
      <c r="K41" s="33"/>
      <c r="L41" s="110"/>
      <c r="M41" s="33"/>
      <c r="N41" s="34"/>
      <c r="O41" s="34"/>
    </row>
    <row r="42" spans="1:16" ht="12.75">
      <c r="A42" s="33"/>
      <c r="B42" s="33"/>
      <c r="C42" s="166" t="s">
        <v>83</v>
      </c>
      <c r="D42" s="167"/>
      <c r="E42" s="167"/>
      <c r="F42" s="167"/>
      <c r="G42" s="188"/>
      <c r="H42" s="119">
        <v>0</v>
      </c>
      <c r="I42" s="120">
        <v>0</v>
      </c>
      <c r="J42" s="121"/>
      <c r="K42" s="33"/>
      <c r="L42" s="110"/>
      <c r="M42" s="33"/>
      <c r="N42" s="34"/>
      <c r="O42" s="34"/>
    </row>
    <row r="43" spans="1:16" ht="13.5" thickBot="1">
      <c r="A43" s="33"/>
      <c r="B43" s="33"/>
      <c r="C43" s="185" t="s">
        <v>84</v>
      </c>
      <c r="D43" s="186"/>
      <c r="E43" s="186"/>
      <c r="F43" s="186"/>
      <c r="G43" s="187"/>
      <c r="H43" s="122">
        <v>31.4</v>
      </c>
      <c r="I43" s="123">
        <v>53.1</v>
      </c>
      <c r="J43" s="124">
        <v>53.1</v>
      </c>
      <c r="K43" s="33"/>
      <c r="L43" s="110"/>
      <c r="M43" s="33"/>
      <c r="N43" s="34"/>
      <c r="O43" s="34"/>
    </row>
    <row r="44" spans="1:16" ht="13.5" thickBot="1">
      <c r="A44" s="33"/>
      <c r="B44" s="33"/>
      <c r="C44" s="177" t="s">
        <v>16</v>
      </c>
      <c r="D44" s="178"/>
      <c r="E44" s="178"/>
      <c r="F44" s="178"/>
      <c r="G44" s="179"/>
      <c r="H44" s="125">
        <f>H45+H46+H47+H48</f>
        <v>0</v>
      </c>
      <c r="I44" s="125">
        <f t="shared" ref="I44:J44" si="8">I45+I46+I47+I48</f>
        <v>0</v>
      </c>
      <c r="J44" s="126">
        <f t="shared" si="8"/>
        <v>0</v>
      </c>
      <c r="K44" s="33"/>
      <c r="L44" s="110"/>
      <c r="M44" s="33"/>
      <c r="N44" s="34"/>
      <c r="O44" s="34"/>
    </row>
    <row r="45" spans="1:16" ht="12.75">
      <c r="A45" s="33"/>
      <c r="B45" s="33"/>
      <c r="C45" s="189" t="s">
        <v>85</v>
      </c>
      <c r="D45" s="190"/>
      <c r="E45" s="190"/>
      <c r="F45" s="190"/>
      <c r="G45" s="191"/>
      <c r="H45" s="116">
        <v>0</v>
      </c>
      <c r="I45" s="117"/>
      <c r="J45" s="118"/>
      <c r="K45" s="33"/>
      <c r="L45" s="110"/>
      <c r="M45" s="33"/>
      <c r="N45" s="34"/>
      <c r="O45" s="34"/>
    </row>
    <row r="46" spans="1:16" ht="12.75">
      <c r="A46" s="33"/>
      <c r="B46" s="33"/>
      <c r="C46" s="160" t="s">
        <v>86</v>
      </c>
      <c r="D46" s="161"/>
      <c r="E46" s="161"/>
      <c r="F46" s="161"/>
      <c r="G46" s="162"/>
      <c r="H46" s="119">
        <v>0</v>
      </c>
      <c r="I46" s="120"/>
      <c r="J46" s="121"/>
      <c r="K46" s="33"/>
      <c r="L46" s="110"/>
      <c r="M46" s="33"/>
      <c r="N46" s="34"/>
      <c r="O46" s="34"/>
    </row>
    <row r="47" spans="1:16" ht="12.75">
      <c r="A47" s="33"/>
      <c r="B47" s="33"/>
      <c r="C47" s="163" t="s">
        <v>87</v>
      </c>
      <c r="D47" s="164"/>
      <c r="E47" s="164"/>
      <c r="F47" s="164"/>
      <c r="G47" s="165"/>
      <c r="H47" s="119">
        <v>0</v>
      </c>
      <c r="I47" s="120"/>
      <c r="J47" s="121"/>
      <c r="K47" s="33"/>
      <c r="L47" s="110"/>
      <c r="M47" s="33"/>
      <c r="N47" s="34"/>
      <c r="O47" s="34"/>
    </row>
    <row r="48" spans="1:16" ht="13.5" thickBot="1">
      <c r="A48" s="33"/>
      <c r="B48" s="33"/>
      <c r="C48" s="166" t="s">
        <v>88</v>
      </c>
      <c r="D48" s="167"/>
      <c r="E48" s="167"/>
      <c r="F48" s="167"/>
      <c r="G48" s="168"/>
      <c r="H48" s="122">
        <v>0</v>
      </c>
      <c r="I48" s="123"/>
      <c r="J48" s="124"/>
      <c r="K48" s="33"/>
      <c r="L48" s="110"/>
      <c r="M48" s="33"/>
      <c r="N48" s="34"/>
      <c r="O48" s="34"/>
    </row>
    <row r="49" spans="1:15" ht="13.5" thickBot="1">
      <c r="A49" s="33"/>
      <c r="B49" s="33"/>
      <c r="C49" s="169" t="s">
        <v>17</v>
      </c>
      <c r="D49" s="170"/>
      <c r="E49" s="170"/>
      <c r="F49" s="170"/>
      <c r="G49" s="171"/>
      <c r="H49" s="127">
        <f>H44+H39</f>
        <v>2066.1999999999998</v>
      </c>
      <c r="I49" s="127">
        <f t="shared" ref="I49:J49" si="9">I44+I39</f>
        <v>2395.1999999999998</v>
      </c>
      <c r="J49" s="128">
        <f t="shared" si="9"/>
        <v>2395.4</v>
      </c>
      <c r="K49" s="33"/>
      <c r="L49" s="110"/>
      <c r="M49" s="33"/>
      <c r="N49" s="34"/>
      <c r="O49" s="34"/>
    </row>
  </sheetData>
  <mergeCells count="66">
    <mergeCell ref="A18:A19"/>
    <mergeCell ref="C10:C12"/>
    <mergeCell ref="E10:E12"/>
    <mergeCell ref="E5:E7"/>
    <mergeCell ref="F10:F12"/>
    <mergeCell ref="A14:A16"/>
    <mergeCell ref="D14:D16"/>
    <mergeCell ref="F14:F16"/>
    <mergeCell ref="I1:M1"/>
    <mergeCell ref="H6:H7"/>
    <mergeCell ref="L6:M6"/>
    <mergeCell ref="E14:E16"/>
    <mergeCell ref="D3:K3"/>
    <mergeCell ref="K6:K7"/>
    <mergeCell ref="K5:M5"/>
    <mergeCell ref="G5:G7"/>
    <mergeCell ref="F5:F7"/>
    <mergeCell ref="C9:M9"/>
    <mergeCell ref="B8:M8"/>
    <mergeCell ref="B14:B16"/>
    <mergeCell ref="D2:H2"/>
    <mergeCell ref="H5:J5"/>
    <mergeCell ref="D10:D12"/>
    <mergeCell ref="B5:B7"/>
    <mergeCell ref="O5:O7"/>
    <mergeCell ref="I6:I7"/>
    <mergeCell ref="J6:J7"/>
    <mergeCell ref="F35:J35"/>
    <mergeCell ref="A23:A25"/>
    <mergeCell ref="D23:D25"/>
    <mergeCell ref="C18:C19"/>
    <mergeCell ref="B18:B19"/>
    <mergeCell ref="C21:G21"/>
    <mergeCell ref="C22:M22"/>
    <mergeCell ref="K23:K24"/>
    <mergeCell ref="A5:A7"/>
    <mergeCell ref="C5:C7"/>
    <mergeCell ref="D5:D7"/>
    <mergeCell ref="A10:A12"/>
    <mergeCell ref="B10:B12"/>
    <mergeCell ref="N14:O17"/>
    <mergeCell ref="N18:O20"/>
    <mergeCell ref="N23:O25"/>
    <mergeCell ref="K28:M28"/>
    <mergeCell ref="B27:G27"/>
    <mergeCell ref="C26:G26"/>
    <mergeCell ref="C14:C16"/>
    <mergeCell ref="B28:G28"/>
    <mergeCell ref="D18:D20"/>
    <mergeCell ref="F18:F20"/>
    <mergeCell ref="C46:G46"/>
    <mergeCell ref="C47:G47"/>
    <mergeCell ref="C48:G48"/>
    <mergeCell ref="C49:G49"/>
    <mergeCell ref="N5:N7"/>
    <mergeCell ref="C38:G38"/>
    <mergeCell ref="C39:G39"/>
    <mergeCell ref="C40:G40"/>
    <mergeCell ref="E18:E20"/>
    <mergeCell ref="C41:G41"/>
    <mergeCell ref="C42:G42"/>
    <mergeCell ref="C43:G43"/>
    <mergeCell ref="C44:G44"/>
    <mergeCell ref="C45:G45"/>
    <mergeCell ref="F37:J37"/>
    <mergeCell ref="N10:O13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2:C33"/>
  <sheetViews>
    <sheetView workbookViewId="0">
      <selection activeCell="H12" sqref="H12"/>
    </sheetView>
  </sheetViews>
  <sheetFormatPr defaultRowHeight="12.75"/>
  <cols>
    <col min="2" max="2" width="14.85546875" customWidth="1"/>
    <col min="3" max="3" width="43.5703125" customWidth="1"/>
  </cols>
  <sheetData>
    <row r="2" spans="2:3" ht="13.5" thickBot="1">
      <c r="C2" t="s">
        <v>47</v>
      </c>
    </row>
    <row r="3" spans="2:3" ht="32.25" thickBot="1">
      <c r="B3" s="10" t="s">
        <v>18</v>
      </c>
      <c r="C3" s="11" t="s">
        <v>19</v>
      </c>
    </row>
    <row r="4" spans="2:3" ht="14.25" customHeight="1">
      <c r="B4" s="12">
        <v>0</v>
      </c>
      <c r="C4" s="13" t="s">
        <v>20</v>
      </c>
    </row>
    <row r="5" spans="2:3" ht="14.25" customHeight="1">
      <c r="B5" s="12">
        <v>1</v>
      </c>
      <c r="C5" s="13" t="s">
        <v>21</v>
      </c>
    </row>
    <row r="6" spans="2:3" ht="15.75" customHeight="1">
      <c r="B6" s="12">
        <v>2</v>
      </c>
      <c r="C6" s="13" t="s">
        <v>22</v>
      </c>
    </row>
    <row r="7" spans="2:3" ht="16.5" customHeight="1">
      <c r="B7" s="12">
        <v>3</v>
      </c>
      <c r="C7" s="13" t="s">
        <v>23</v>
      </c>
    </row>
    <row r="8" spans="2:3" ht="13.5" customHeight="1">
      <c r="B8" s="12">
        <v>4</v>
      </c>
      <c r="C8" s="13" t="s">
        <v>24</v>
      </c>
    </row>
    <row r="9" spans="2:3" ht="15.75" customHeight="1">
      <c r="B9" s="12">
        <v>5</v>
      </c>
      <c r="C9" s="13" t="s">
        <v>25</v>
      </c>
    </row>
    <row r="10" spans="2:3" ht="15.75" customHeight="1">
      <c r="B10" s="12">
        <v>6</v>
      </c>
      <c r="C10" s="13" t="s">
        <v>26</v>
      </c>
    </row>
    <row r="11" spans="2:3" ht="15.75" customHeight="1">
      <c r="B11" s="12">
        <v>7</v>
      </c>
      <c r="C11" s="13" t="s">
        <v>27</v>
      </c>
    </row>
    <row r="12" spans="2:3" ht="13.5" customHeight="1">
      <c r="B12" s="12">
        <v>8</v>
      </c>
      <c r="C12" s="13" t="s">
        <v>28</v>
      </c>
    </row>
    <row r="13" spans="2:3" ht="13.5" customHeight="1">
      <c r="B13" s="12">
        <v>9</v>
      </c>
      <c r="C13" s="13" t="s">
        <v>29</v>
      </c>
    </row>
    <row r="14" spans="2:3" ht="15.75" customHeight="1">
      <c r="B14" s="12">
        <v>10</v>
      </c>
      <c r="C14" s="13" t="s">
        <v>30</v>
      </c>
    </row>
    <row r="15" spans="2:3" ht="18" customHeight="1">
      <c r="B15" s="12">
        <v>11</v>
      </c>
      <c r="C15" s="13" t="s">
        <v>31</v>
      </c>
    </row>
    <row r="16" spans="2:3" ht="16.5" customHeight="1">
      <c r="B16" s="12">
        <v>12</v>
      </c>
      <c r="C16" s="13" t="s">
        <v>32</v>
      </c>
    </row>
    <row r="17" spans="2:3" ht="14.25" customHeight="1">
      <c r="B17" s="12">
        <v>13</v>
      </c>
      <c r="C17" s="13" t="s">
        <v>33</v>
      </c>
    </row>
    <row r="18" spans="2:3" ht="15" customHeight="1">
      <c r="B18" s="12">
        <v>14</v>
      </c>
      <c r="C18" s="13" t="s">
        <v>34</v>
      </c>
    </row>
    <row r="19" spans="2:3" ht="15" customHeight="1">
      <c r="B19" s="12">
        <v>15</v>
      </c>
      <c r="C19" s="13" t="s">
        <v>35</v>
      </c>
    </row>
    <row r="20" spans="2:3" ht="17.25" customHeight="1">
      <c r="B20" s="12">
        <v>16</v>
      </c>
      <c r="C20" s="13" t="s">
        <v>36</v>
      </c>
    </row>
    <row r="21" spans="2:3" ht="17.25" customHeight="1">
      <c r="B21" s="12">
        <v>17</v>
      </c>
      <c r="C21" s="13" t="s">
        <v>37</v>
      </c>
    </row>
    <row r="22" spans="2:3" ht="15.75" customHeight="1">
      <c r="B22" s="12">
        <v>18</v>
      </c>
      <c r="C22" s="13" t="s">
        <v>38</v>
      </c>
    </row>
    <row r="23" spans="2:3" ht="15.75" customHeight="1">
      <c r="B23" s="12">
        <v>19</v>
      </c>
      <c r="C23" s="13" t="s">
        <v>39</v>
      </c>
    </row>
    <row r="24" spans="2:3" ht="15.75" customHeight="1">
      <c r="B24" s="12">
        <v>20</v>
      </c>
      <c r="C24" s="13" t="s">
        <v>40</v>
      </c>
    </row>
    <row r="25" spans="2:3" ht="17.25" customHeight="1">
      <c r="B25" s="12">
        <v>21</v>
      </c>
      <c r="C25" s="13" t="s">
        <v>41</v>
      </c>
    </row>
    <row r="26" spans="2:3" ht="17.25" customHeight="1">
      <c r="B26" s="12">
        <v>22</v>
      </c>
      <c r="C26" s="13" t="s">
        <v>48</v>
      </c>
    </row>
    <row r="27" spans="2:3" ht="16.5" customHeight="1">
      <c r="B27" s="12">
        <v>23</v>
      </c>
      <c r="C27" s="13" t="s">
        <v>42</v>
      </c>
    </row>
    <row r="28" spans="2:3" ht="16.5" customHeight="1">
      <c r="B28" s="12">
        <v>24</v>
      </c>
      <c r="C28" s="13" t="s">
        <v>43</v>
      </c>
    </row>
    <row r="29" spans="2:3" ht="16.5" customHeight="1">
      <c r="B29" s="12">
        <v>25</v>
      </c>
      <c r="C29" s="13" t="s">
        <v>44</v>
      </c>
    </row>
    <row r="30" spans="2:3" ht="15" customHeight="1">
      <c r="B30" s="12">
        <v>26</v>
      </c>
      <c r="C30" s="13" t="s">
        <v>45</v>
      </c>
    </row>
    <row r="31" spans="2:3" ht="18" customHeight="1">
      <c r="B31" s="12">
        <v>27</v>
      </c>
      <c r="C31" s="13" t="s">
        <v>46</v>
      </c>
    </row>
    <row r="32" spans="2:3" ht="16.5" customHeight="1">
      <c r="B32" s="12">
        <v>28</v>
      </c>
      <c r="C32" s="13" t="s">
        <v>89</v>
      </c>
    </row>
    <row r="33" spans="2:3" ht="18.75" customHeight="1" thickBot="1">
      <c r="B33" s="14">
        <v>29</v>
      </c>
      <c r="C33" s="15" t="s">
        <v>103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Ataskaita</vt:lpstr>
      <vt:lpstr>Priemonių suvestinė</vt:lpstr>
      <vt:lpstr>Priemoniu vykdytoju kodai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Asta1</cp:lastModifiedBy>
  <cp:lastPrinted>2016-03-08T09:02:04Z</cp:lastPrinted>
  <dcterms:created xsi:type="dcterms:W3CDTF">1996-10-14T23:33:28Z</dcterms:created>
  <dcterms:modified xsi:type="dcterms:W3CDTF">2016-03-10T09:40:02Z</dcterms:modified>
</cp:coreProperties>
</file>