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5" yWindow="30" windowWidth="15015" windowHeight="8835" activeTab="1"/>
  </bookViews>
  <sheets>
    <sheet name="Ataskaita" sheetId="4" r:id="rId1"/>
    <sheet name="Priemonių suvestinė" sheetId="2" r:id="rId2"/>
    <sheet name="Priemoniu vykdytoju kodai" sheetId="3" r:id="rId3"/>
  </sheets>
  <externalReferences>
    <externalReference r:id="rId4"/>
  </externalReferences>
  <calcPr calcId="125725"/>
</workbook>
</file>

<file path=xl/calcChain.xml><?xml version="1.0" encoding="utf-8"?>
<calcChain xmlns="http://schemas.openxmlformats.org/spreadsheetml/2006/main">
  <c r="J52" i="2"/>
  <c r="I52"/>
  <c r="H52"/>
  <c r="J47"/>
  <c r="I47"/>
  <c r="H47"/>
  <c r="I36"/>
  <c r="J36"/>
  <c r="H36"/>
  <c r="I34"/>
  <c r="J34"/>
  <c r="H34"/>
  <c r="I32"/>
  <c r="I38" s="1"/>
  <c r="J32"/>
  <c r="J38" s="1"/>
  <c r="H32"/>
  <c r="H38" s="1"/>
  <c r="I25"/>
  <c r="J25"/>
  <c r="H25"/>
  <c r="I18"/>
  <c r="J18"/>
  <c r="I12"/>
  <c r="J12"/>
  <c r="H12"/>
  <c r="J57" l="1"/>
  <c r="I57"/>
  <c r="H57"/>
  <c r="I19" l="1"/>
  <c r="J19"/>
  <c r="H27" l="1"/>
  <c r="H28" s="1"/>
  <c r="I27"/>
  <c r="J27"/>
  <c r="H18"/>
  <c r="H15"/>
  <c r="H37"/>
  <c r="I37"/>
  <c r="J37"/>
  <c r="J28" l="1"/>
  <c r="J39" s="1"/>
  <c r="J40" s="1"/>
  <c r="I28"/>
  <c r="I39" s="1"/>
  <c r="I40" s="1"/>
  <c r="H19"/>
  <c r="H39" l="1"/>
  <c r="H40" s="1"/>
</calcChain>
</file>

<file path=xl/sharedStrings.xml><?xml version="1.0" encoding="utf-8"?>
<sst xmlns="http://schemas.openxmlformats.org/spreadsheetml/2006/main" count="191" uniqueCount="120">
  <si>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</si>
  <si>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</si>
  <si>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</si>
  <si>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</si>
  <si>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</si>
  <si>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</si>
  <si>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</si>
  <si>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</si>
  <si>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</si>
  <si>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</si>
  <si>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</si>
  <si>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</si>
  <si>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</si>
  <si>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</si>
  <si>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</si>
  <si>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</si>
  <si>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</si>
  <si>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</si>
  <si>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</si>
  <si>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</si>
  <si>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</si>
  <si>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</si>
  <si>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</si>
  <si>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</si>
  <si>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</si>
  <si>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</si>
  <si>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</si>
  <si>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</si>
  <si>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</si>
  <si>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</si>
  <si>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</si>
  <si>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</si>
  <si>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</si>
  <si>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</si>
  <si>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</si>
  <si>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</si>
  <si>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</si>
  <si>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</si>
  <si>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</si>
  <si>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</si>
  <si>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</si>
  <si>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</si>
  <si>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</si>
  <si>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</si>
  <si>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</si>
  <si>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</si>
  <si>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</si>
  <si>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Priemonių vykdytojų kodų klasifikatorius</t>
  </si>
  <si>
    <t>Kūno kultūros ir sporto centras</t>
  </si>
  <si>
    <t>03</t>
  </si>
  <si>
    <t>04</t>
  </si>
  <si>
    <t>288724610</t>
  </si>
  <si>
    <t>11</t>
  </si>
  <si>
    <t>Pakviesta užsienio delegacijų</t>
  </si>
  <si>
    <t>+</t>
  </si>
  <si>
    <t>26</t>
  </si>
  <si>
    <t>RINKODAROS IR VIEŠŲJŲ RYŠIŲ PROGRAMA (08)</t>
  </si>
  <si>
    <t>Pranešimai spaudai, vnt.</t>
  </si>
  <si>
    <t>SB</t>
  </si>
  <si>
    <t>Plėtoti  tarptautinį bendradarbiavimą</t>
  </si>
  <si>
    <t>Skleisti informaciją apie Panevėžio miesto savivaldybės veiklą, sprendimus, projektus, renginius spaudoje, internete, televizijoje, radijuje, socialiniuose tinkluose, leidiniuose ir kt. žiniasklaidos priemonėse</t>
  </si>
  <si>
    <t>Koordinuoti ir atnaujinti Savivaldybės interneto svetainę</t>
  </si>
  <si>
    <t>Panevėžio, kaip regiono lyderio įvaizdžio formavimas</t>
  </si>
  <si>
    <t>Savivaldybės interneto svetainės atnaujinimas, pildymas</t>
  </si>
  <si>
    <t xml:space="preserve"> TV, radijo laidos, vnt.</t>
  </si>
  <si>
    <t>Palaikyti ryšius su užsienio miestais, miestais partneriais, tarptautinėmis organizacijomis</t>
  </si>
  <si>
    <t>Surengti  renginiai (parodos, mugės, šventės, vykusios užsienyje, kuriose pristatytas Panevėžys)</t>
  </si>
  <si>
    <t>Suorganizuoti  vizitai į užsienio šalis</t>
  </si>
  <si>
    <t>Dalyvauta  Baltijos miestų sąjungos komisijų  posėdžiuose</t>
  </si>
  <si>
    <t>Dalyvauta   tinklo „Miestai – vaikams“, „Miestai už sportą“ darbo grupių posėdžiuose</t>
  </si>
  <si>
    <t>Formuoti Savivaldybės firminį stilių, įsigyti suvenyrų, dovanų</t>
  </si>
  <si>
    <t>Vykdyti konkursus, projektus</t>
  </si>
  <si>
    <t>Dalyvauti parodose</t>
  </si>
  <si>
    <t>Įvykdytų konkursų, projektų skaičius</t>
  </si>
  <si>
    <t>Vykdyti miesto rinkodaros programos priemones</t>
  </si>
  <si>
    <t>Parodų skaičius</t>
  </si>
  <si>
    <t>VEIKLOS PLANO VYKDYMO ATASKAITA</t>
  </si>
  <si>
    <t>2015 m. asignavimų patvirtintas planas</t>
  </si>
  <si>
    <t>2015 m. asignavimų patikslintas planas</t>
  </si>
  <si>
    <t>2015 m. panaudotos lėšos (kasinės išlaidos)</t>
  </si>
  <si>
    <t>Vertinimo kriterijaus</t>
  </si>
  <si>
    <t>Paaiškinimai dėl nukrypimų</t>
  </si>
  <si>
    <t>Planuotos reikšmės</t>
  </si>
  <si>
    <t>Faktinės reikšmės</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</si>
  <si>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</si>
  <si>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</si>
  <si>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</si>
  <si>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</si>
  <si>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</si>
  <si>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</si>
  <si>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</si>
  <si>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r>
      <t xml:space="preserve">Kiti finansavimo šaltiniai </t>
    </r>
    <r>
      <rPr>
        <b/>
        <sz val="10"/>
        <rFont val="Times New Roman"/>
        <family val="1"/>
      </rPr>
      <t>Kt</t>
    </r>
  </si>
  <si>
    <t xml:space="preserve">Per metus parengta daugiau kaip 600 pranešimų apie Savivaldybės darbą, dar 320 apie renginius mieste. </t>
  </si>
  <si>
    <t xml:space="preserve">Atnaujinta fotografijų ir vaizdo įrašų galerija, kur publikuojamos nuotraukos iš miesto renginių. Fotogalerija papildyta daugiau kaip 2500 fotografijų iš renginių, švenčių, įstaigų, miesto viešųjų erdvių. </t>
  </si>
  <si>
    <t>Panevėžys pristatytas Expo Aukštaitija parodoje.</t>
  </si>
  <si>
    <t xml:space="preserve">Parengti 34 diplomatinio korpuso atstovų, užsienio šalių delegacijų vizitai Panevėžyje, 12 miesto atstovų vizitų užsienyje. Savivaldybėje apsilankiusiems svečiams iš JAV, Norvegijos, Izraelio, Austrijos, Danijos, Lenkijos, Vokietijos, Rumunijos, Ukrainos, Latvijos, Estijos buvo teikiama informacija apie galimybes investuoti, pristatomas miestas, jo ekonomika ir kultūra. Miestas buvo pristatomas ir lankantis užsienyje. </t>
  </si>
  <si>
    <t xml:space="preserve">2015 M. PANEVĖŽIO MIESTO SAVIVALDYBĖS </t>
  </si>
  <si>
    <t>VYKDYMO ATASKAITA</t>
  </si>
  <si>
    <r>
      <rPr>
        <b/>
        <sz val="12"/>
        <rFont val="Times New Roman"/>
        <family val="1"/>
        <charset val="186"/>
      </rPr>
      <t xml:space="preserve">Iš 2015 m. </t>
    </r>
    <r>
      <rPr>
        <sz val="12"/>
        <rFont val="Times New Roman"/>
        <family val="1"/>
        <charset val="186"/>
      </rPr>
      <t xml:space="preserve">planuotų įvykdyti 8 priemonių  (kurioms patvirtinti / skirti asignavimai): </t>
    </r>
  </si>
  <si>
    <t>(pagal planą arba geriau)</t>
  </si>
  <si>
    <r>
      <rPr>
        <b/>
        <sz val="12"/>
        <rFont val="Times New Roman"/>
        <family val="1"/>
        <charset val="186"/>
      </rPr>
      <t xml:space="preserve">Pastaba. </t>
    </r>
    <r>
      <rPr>
        <sz val="12"/>
        <rFont val="Times New Roman"/>
        <family val="1"/>
        <charset val="186"/>
      </rPr>
      <t>Vertinant programos įgyvendinimo lygį, atsižvelgta į programos priemonių įgyvendinimo lygį:</t>
    </r>
  </si>
  <si>
    <t>1) priemonė laikoma visiškai įvykdyta, jei pasiektos visos planuotų ataskaitiniais metais vertinimo  kriterijų reikšmės;</t>
  </si>
  <si>
    <t>3) priemonė laikoma neįvykdyta, jei nepasiekta nė viena planuoto ataskaitinių metų produkto kriterijaus reikšmė.</t>
  </si>
  <si>
    <t>2015 m.  programos Nr. 08 įvykdymas</t>
  </si>
  <si>
    <t>RINKODAROS IR VIEŠŲJŲ RYŠIŲ PROGRAMOS (08)</t>
  </si>
  <si>
    <t>Sporto skyrius</t>
  </si>
  <si>
    <t>Faktiškai įvykdytos</t>
  </si>
  <si>
    <t>2) priemonė laikoma iš dalies įvykdyta, jei pasiekta mažiau vertinimo kriterijų reikšmių nei planuota ataskaitiniais metais;</t>
  </si>
  <si>
    <t>Vyriausiasis jaunimo reikalų koordinatorius</t>
  </si>
  <si>
    <t>Asignavimai (tūkst. Eur)</t>
  </si>
  <si>
    <t>Informacija apie pasiektus rezultatus, duomenys apie programai skirtų asignavimų panaudojimo tikslingumą</t>
  </si>
  <si>
    <t>Įgyvendinti Savivaldybės viešųjų ryšių strategiją</t>
  </si>
  <si>
    <t>Nuolat atnaujinama Savivaldybės interneto svetainė, kuri kasmet sulaukia vis daugiau lankytojų.</t>
  </si>
  <si>
    <t>Formuoti miesto nuotraukas ir vaizdo medžiagą</t>
  </si>
  <si>
    <t>Nuotraukų ir vaizdo įrašų skaičius</t>
  </si>
  <si>
    <t>Atnaujinti Savivaldybės interneto svetainę anglų kalba</t>
  </si>
  <si>
    <t xml:space="preserve">Įsigyta suvenyrų </t>
  </si>
  <si>
    <t>Įsigyta Savivaldybės firminio stiliaus suvenyrų – medalių, rašiklių, lino, stiklo gaminių, dovanų maišelių, saldainių, užrašų knygučių, tušinukų.</t>
  </si>
  <si>
    <t>Įvyko Metų panevėžiečių rinkimai ir apdovanojimas, moksleivių fotografijų konkurso „Panevėžys – mano miestas“ konkursas. Miesto gražinimo konkurso lėšos perkeltos kitoms priemonėms įgyvendinti (dėl laiko stokos  konkurso nugalėtojai nebūtų spėję įsisavinti lėšų).</t>
  </si>
  <si>
    <t xml:space="preserve">PRITARTA
Panevėžio miesto savivaldybės tarybos 
2016 m. kovo  d.  sprendimu </t>
  </si>
</sst>
</file>

<file path=xl/styles.xml><?xml version="1.0" encoding="utf-8"?>
<styleSheet xmlns="http://schemas.openxmlformats.org/spreadsheetml/2006/main">
  <numFmts count="1">
    <numFmt numFmtId="164" formatCode="0.0"/>
  </numFmts>
  <fonts count="34">
    <font>
      <sz val="10"/>
      <name val="Arial"/>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8"/>
      <color theme="4"/>
      <name val="Times New Roman"/>
      <family val="1"/>
    </font>
    <font>
      <sz val="10"/>
      <color theme="4"/>
      <name val="Arial"/>
      <family val="2"/>
      <charset val="186"/>
    </font>
    <font>
      <sz val="10"/>
      <color theme="4"/>
      <name val="Times New Roman"/>
      <family val="1"/>
      <charset val="186"/>
    </font>
    <font>
      <sz val="10"/>
      <color theme="4"/>
      <name val="Times New Roman"/>
      <family val="1"/>
    </font>
    <font>
      <b/>
      <sz val="9"/>
      <color theme="4"/>
      <name val="Times New Roman"/>
      <family val="1"/>
    </font>
    <font>
      <sz val="9"/>
      <color theme="4"/>
      <name val="Times New Roman"/>
      <family val="1"/>
    </font>
    <font>
      <sz val="7"/>
      <color theme="4"/>
      <name val="Times New Roman"/>
      <family val="1"/>
    </font>
    <font>
      <b/>
      <sz val="8"/>
      <color theme="4"/>
      <name val="Times New Roman"/>
      <family val="1"/>
    </font>
    <font>
      <b/>
      <sz val="8"/>
      <name val="Times New Roman"/>
      <family val="1"/>
    </font>
    <font>
      <sz val="7"/>
      <name val="Times New Roman"/>
      <family val="1"/>
    </font>
    <font>
      <b/>
      <sz val="9"/>
      <name val="Times New Roman"/>
      <family val="1"/>
      <charset val="186"/>
    </font>
    <font>
      <b/>
      <sz val="8"/>
      <name val="Times New Roman"/>
      <family val="1"/>
      <charset val="186"/>
    </font>
    <font>
      <sz val="9"/>
      <name val="Times New Roman"/>
      <family val="1"/>
      <charset val="186"/>
    </font>
    <font>
      <strike/>
      <sz val="10"/>
      <name val="Times New Roman"/>
      <family val="1"/>
    </font>
    <font>
      <sz val="9"/>
      <color rgb="FFFF0000"/>
      <name val="Times New Roman"/>
      <family val="1"/>
    </font>
    <font>
      <b/>
      <sz val="9"/>
      <color rgb="FFFF0000"/>
      <name val="Times New Roman"/>
      <family val="1"/>
    </font>
    <font>
      <b/>
      <sz val="11"/>
      <name val="Times New Roman"/>
      <family val="1"/>
      <charset val="186"/>
    </font>
    <font>
      <sz val="11"/>
      <name val="Arial"/>
      <family val="2"/>
      <charset val="186"/>
    </font>
    <font>
      <sz val="11"/>
      <name val="Times New Roman"/>
      <family val="1"/>
      <charset val="186"/>
    </font>
    <font>
      <sz val="11"/>
      <color theme="1"/>
      <name val="Calibri"/>
      <family val="2"/>
      <scheme val="minor"/>
    </font>
    <font>
      <sz val="11"/>
      <name val="Times New Roman"/>
      <family val="1"/>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4">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0" fontId="32" fillId="0" borderId="0"/>
  </cellStyleXfs>
  <cellXfs count="379">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2" fillId="0" borderId="0" xfId="0" applyFont="1" applyBorder="1" applyAlignment="1">
      <alignment vertical="top"/>
    </xf>
    <xf numFmtId="0" fontId="6" fillId="0" borderId="0" xfId="0" applyFont="1" applyFill="1" applyAlignment="1">
      <alignment horizontal="center" vertical="top"/>
    </xf>
    <xf numFmtId="0" fontId="6" fillId="0" borderId="0" xfId="0" applyFont="1" applyAlignment="1">
      <alignment horizontal="left" vertical="top"/>
    </xf>
    <xf numFmtId="0" fontId="3" fillId="0" borderId="0" xfId="0" applyFont="1" applyAlignment="1">
      <alignment vertical="top"/>
    </xf>
    <xf numFmtId="0" fontId="2" fillId="0" borderId="0" xfId="0" applyFont="1" applyFill="1" applyBorder="1" applyAlignment="1">
      <alignment vertical="top"/>
    </xf>
    <xf numFmtId="0" fontId="11" fillId="0" borderId="32" xfId="0" applyFont="1" applyBorder="1" applyAlignment="1">
      <alignment horizontal="center" vertical="top" wrapText="1"/>
    </xf>
    <xf numFmtId="0" fontId="11" fillId="0" borderId="26" xfId="0" applyFont="1" applyBorder="1" applyAlignment="1">
      <alignment vertical="top" wrapText="1"/>
    </xf>
    <xf numFmtId="0" fontId="11" fillId="0" borderId="21" xfId="0" applyFont="1" applyBorder="1" applyAlignment="1">
      <alignment horizontal="center" vertical="top" wrapText="1"/>
    </xf>
    <xf numFmtId="0" fontId="10" fillId="0" borderId="49" xfId="0" applyFont="1" applyBorder="1" applyAlignment="1">
      <alignment vertical="top" wrapText="1"/>
    </xf>
    <xf numFmtId="0" fontId="11" fillId="0" borderId="44" xfId="0" applyFont="1" applyBorder="1" applyAlignment="1">
      <alignment horizontal="center" vertical="top" wrapText="1"/>
    </xf>
    <xf numFmtId="0" fontId="10" fillId="0" borderId="47" xfId="0" applyFont="1" applyBorder="1" applyAlignment="1">
      <alignment vertical="top" wrapText="1"/>
    </xf>
    <xf numFmtId="0" fontId="12" fillId="0" borderId="0" xfId="0" applyFont="1" applyAlignment="1">
      <alignment vertical="top"/>
    </xf>
    <xf numFmtId="0" fontId="12" fillId="0" borderId="0" xfId="0" applyFont="1" applyAlignment="1">
      <alignment horizontal="center" vertical="top"/>
    </xf>
    <xf numFmtId="0" fontId="12" fillId="0" borderId="0" xfId="0" applyFont="1" applyBorder="1" applyAlignment="1">
      <alignment vertical="top"/>
    </xf>
    <xf numFmtId="49"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right" vertical="top"/>
    </xf>
    <xf numFmtId="164" fontId="7" fillId="0" borderId="0" xfId="0" applyNumberFormat="1" applyFont="1" applyFill="1" applyBorder="1" applyAlignment="1">
      <alignment horizontal="center" vertical="top"/>
    </xf>
    <xf numFmtId="0" fontId="2" fillId="0" borderId="0" xfId="0" applyFont="1" applyFill="1" applyBorder="1" applyAlignment="1">
      <alignment horizontal="center" vertical="top"/>
    </xf>
    <xf numFmtId="0" fontId="13" fillId="0" borderId="0" xfId="0" applyFont="1" applyBorder="1" applyAlignment="1">
      <alignment vertical="top"/>
    </xf>
    <xf numFmtId="0" fontId="13" fillId="0" borderId="0" xfId="0" applyFont="1" applyBorder="1" applyAlignment="1">
      <alignment horizontal="left" vertical="top"/>
    </xf>
    <xf numFmtId="49" fontId="17" fillId="3" borderId="42" xfId="0" applyNumberFormat="1" applyFont="1" applyFill="1" applyBorder="1" applyAlignment="1">
      <alignment horizontal="center" vertical="top"/>
    </xf>
    <xf numFmtId="0" fontId="15" fillId="0" borderId="7" xfId="0" applyFont="1" applyBorder="1" applyAlignment="1">
      <alignment wrapText="1"/>
    </xf>
    <xf numFmtId="0" fontId="13" fillId="0" borderId="6" xfId="0" applyFont="1" applyFill="1" applyBorder="1" applyAlignment="1">
      <alignment horizontal="center" vertical="top"/>
    </xf>
    <xf numFmtId="0" fontId="13" fillId="0" borderId="33" xfId="0" applyNumberFormat="1" applyFont="1" applyFill="1" applyBorder="1" applyAlignment="1">
      <alignment horizontal="center" vertical="top"/>
    </xf>
    <xf numFmtId="0" fontId="13" fillId="0" borderId="45" xfId="0" applyNumberFormat="1" applyFont="1" applyFill="1" applyBorder="1" applyAlignment="1">
      <alignment horizontal="center" vertical="top"/>
    </xf>
    <xf numFmtId="0" fontId="16" fillId="0" borderId="33" xfId="0" applyNumberFormat="1" applyFont="1" applyFill="1" applyBorder="1" applyAlignment="1">
      <alignment horizontal="left" vertical="top" wrapText="1"/>
    </xf>
    <xf numFmtId="49" fontId="18" fillId="2" borderId="41" xfId="0" applyNumberFormat="1" applyFont="1" applyFill="1" applyBorder="1" applyAlignment="1">
      <alignment horizontal="center" vertical="top"/>
    </xf>
    <xf numFmtId="0" fontId="20" fillId="5" borderId="44" xfId="0" applyFont="1" applyFill="1" applyBorder="1" applyAlignment="1">
      <alignment horizontal="center" vertical="top"/>
    </xf>
    <xf numFmtId="164" fontId="17" fillId="5" borderId="43" xfId="0" applyNumberFormat="1" applyFont="1" applyFill="1" applyBorder="1" applyAlignment="1">
      <alignment horizontal="center" vertical="top"/>
    </xf>
    <xf numFmtId="0" fontId="14" fillId="0" borderId="33" xfId="0" applyFont="1" applyBorder="1" applyAlignment="1">
      <alignment horizontal="center" vertical="top" wrapText="1"/>
    </xf>
    <xf numFmtId="0" fontId="16" fillId="0" borderId="34" xfId="0" applyFont="1" applyFill="1" applyBorder="1" applyAlignment="1">
      <alignment horizontal="left" vertical="top" wrapText="1"/>
    </xf>
    <xf numFmtId="49" fontId="19" fillId="0" borderId="29" xfId="0" applyNumberFormat="1" applyFont="1" applyBorder="1" applyAlignment="1">
      <alignment horizontal="center" vertical="top"/>
    </xf>
    <xf numFmtId="0" fontId="14" fillId="0" borderId="44" xfId="0" applyFont="1" applyBorder="1" applyAlignment="1">
      <alignment horizontal="center" vertical="top" wrapText="1"/>
    </xf>
    <xf numFmtId="0" fontId="8" fillId="0" borderId="5" xfId="0" applyFont="1" applyBorder="1" applyAlignment="1">
      <alignment horizontal="center" vertical="top"/>
    </xf>
    <xf numFmtId="164" fontId="8" fillId="0" borderId="7" xfId="0" applyNumberFormat="1" applyFont="1" applyBorder="1" applyAlignment="1">
      <alignment horizontal="center" vertical="center"/>
    </xf>
    <xf numFmtId="0" fontId="8" fillId="0" borderId="14" xfId="0" applyFont="1" applyFill="1" applyBorder="1" applyAlignment="1">
      <alignment horizontal="center" vertical="top" wrapText="1"/>
    </xf>
    <xf numFmtId="164" fontId="8" fillId="0" borderId="16" xfId="0" applyNumberFormat="1" applyFont="1" applyFill="1" applyBorder="1" applyAlignment="1">
      <alignment horizontal="center" vertical="center"/>
    </xf>
    <xf numFmtId="0" fontId="21" fillId="5" borderId="19" xfId="0" applyFont="1" applyFill="1" applyBorder="1" applyAlignment="1">
      <alignment horizontal="center" vertical="top"/>
    </xf>
    <xf numFmtId="164" fontId="7" fillId="5" borderId="20" xfId="0" applyNumberFormat="1" applyFont="1" applyFill="1" applyBorder="1" applyAlignment="1">
      <alignment horizontal="center" vertical="center"/>
    </xf>
    <xf numFmtId="164" fontId="7" fillId="5" borderId="1" xfId="0" applyNumberFormat="1" applyFont="1" applyFill="1" applyBorder="1" applyAlignment="1">
      <alignment horizontal="center" vertical="center"/>
    </xf>
    <xf numFmtId="164" fontId="8" fillId="4" borderId="7" xfId="0" applyNumberFormat="1" applyFont="1" applyFill="1" applyBorder="1" applyAlignment="1">
      <alignment horizontal="center" vertical="center"/>
    </xf>
    <xf numFmtId="0" fontId="21" fillId="4" borderId="54" xfId="0" applyFont="1" applyFill="1" applyBorder="1" applyAlignment="1">
      <alignment horizontal="center" vertical="top"/>
    </xf>
    <xf numFmtId="164" fontId="8" fillId="4" borderId="55" xfId="0" applyNumberFormat="1" applyFont="1" applyFill="1" applyBorder="1" applyAlignment="1">
      <alignment horizontal="center" vertical="center"/>
    </xf>
    <xf numFmtId="49" fontId="7" fillId="2" borderId="35" xfId="0" applyNumberFormat="1" applyFont="1" applyFill="1" applyBorder="1" applyAlignment="1">
      <alignment horizontal="center" vertical="top"/>
    </xf>
    <xf numFmtId="49" fontId="7" fillId="3" borderId="36" xfId="0" applyNumberFormat="1" applyFont="1" applyFill="1" applyBorder="1" applyAlignment="1">
      <alignment horizontal="center" vertical="top"/>
    </xf>
    <xf numFmtId="0" fontId="8" fillId="0" borderId="5" xfId="0" applyFont="1" applyFill="1" applyBorder="1" applyAlignment="1">
      <alignment horizontal="center" vertical="top" wrapText="1"/>
    </xf>
    <xf numFmtId="164" fontId="8" fillId="0" borderId="7" xfId="0" applyNumberFormat="1" applyFont="1" applyFill="1" applyBorder="1" applyAlignment="1">
      <alignment horizontal="center" vertical="center"/>
    </xf>
    <xf numFmtId="49" fontId="7" fillId="2" borderId="12" xfId="0" applyNumberFormat="1" applyFont="1" applyFill="1" applyBorder="1" applyAlignment="1">
      <alignment horizontal="center" vertical="top"/>
    </xf>
    <xf numFmtId="49" fontId="7" fillId="3" borderId="13" xfId="0" applyNumberFormat="1" applyFont="1" applyFill="1" applyBorder="1" applyAlignment="1">
      <alignment horizontal="center" vertical="top"/>
    </xf>
    <xf numFmtId="0" fontId="8" fillId="0" borderId="21"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49" fontId="7" fillId="2" borderId="41"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3" xfId="0" applyNumberFormat="1" applyFont="1" applyFill="1" applyBorder="1" applyAlignment="1">
      <alignment horizontal="center" vertical="top" wrapText="1"/>
    </xf>
    <xf numFmtId="0" fontId="6" fillId="4" borderId="35" xfId="0" applyFont="1" applyFill="1" applyBorder="1" applyAlignment="1">
      <alignment horizontal="left" vertical="top"/>
    </xf>
    <xf numFmtId="0" fontId="2" fillId="4" borderId="10" xfId="0" applyFont="1" applyFill="1" applyBorder="1" applyAlignment="1">
      <alignment horizontal="center" vertical="top"/>
    </xf>
    <xf numFmtId="0" fontId="6" fillId="0" borderId="41" xfId="0" applyFont="1" applyFill="1" applyBorder="1" applyAlignment="1">
      <alignment horizontal="center" vertical="top"/>
    </xf>
    <xf numFmtId="0" fontId="6" fillId="0" borderId="33" xfId="0" applyFont="1" applyFill="1" applyBorder="1" applyAlignment="1">
      <alignment horizontal="center" vertical="top" wrapText="1"/>
    </xf>
    <xf numFmtId="49" fontId="23" fillId="2" borderId="3" xfId="0" applyNumberFormat="1" applyFont="1" applyFill="1" applyBorder="1" applyAlignment="1">
      <alignment horizontal="center" vertical="top"/>
    </xf>
    <xf numFmtId="49" fontId="23" fillId="3" borderId="24" xfId="0" applyNumberFormat="1" applyFont="1" applyFill="1" applyBorder="1" applyAlignment="1">
      <alignment horizontal="center" vertical="top"/>
    </xf>
    <xf numFmtId="164" fontId="23" fillId="3" borderId="3" xfId="0" applyNumberFormat="1" applyFont="1" applyFill="1" applyBorder="1" applyAlignment="1">
      <alignment horizontal="center" vertical="center"/>
    </xf>
    <xf numFmtId="0" fontId="23" fillId="3" borderId="25" xfId="0" applyFont="1" applyFill="1" applyBorder="1" applyAlignment="1">
      <alignment vertical="top" wrapText="1"/>
    </xf>
    <xf numFmtId="0" fontId="24" fillId="3" borderId="25" xfId="0" applyFont="1" applyFill="1" applyBorder="1" applyAlignment="1">
      <alignment horizontal="center" vertical="top" wrapText="1"/>
    </xf>
    <xf numFmtId="0" fontId="8" fillId="0" borderId="48" xfId="0" applyFont="1" applyFill="1" applyBorder="1" applyAlignment="1">
      <alignment horizontal="center" vertical="top"/>
    </xf>
    <xf numFmtId="164" fontId="8" fillId="0" borderId="7" xfId="0" applyNumberFormat="1" applyFont="1" applyFill="1" applyBorder="1" applyAlignment="1">
      <alignment horizontal="center" vertical="top"/>
    </xf>
    <xf numFmtId="164" fontId="8" fillId="0" borderId="8" xfId="0" applyNumberFormat="1" applyFont="1" applyFill="1" applyBorder="1" applyAlignment="1">
      <alignment horizontal="center" vertical="top"/>
    </xf>
    <xf numFmtId="0" fontId="6" fillId="0" borderId="7" xfId="0" applyFont="1" applyBorder="1" applyAlignment="1">
      <alignment wrapText="1"/>
    </xf>
    <xf numFmtId="0" fontId="21" fillId="5" borderId="50" xfId="0" applyFont="1" applyFill="1" applyBorder="1" applyAlignment="1">
      <alignment horizontal="center" vertical="top"/>
    </xf>
    <xf numFmtId="164" fontId="7" fillId="5" borderId="20" xfId="0" applyNumberFormat="1" applyFont="1" applyFill="1" applyBorder="1" applyAlignment="1">
      <alignment horizontal="center" vertical="top"/>
    </xf>
    <xf numFmtId="164" fontId="7" fillId="5" borderId="1" xfId="0" applyNumberFormat="1" applyFont="1" applyFill="1" applyBorder="1" applyAlignment="1">
      <alignment horizontal="center" vertical="top"/>
    </xf>
    <xf numFmtId="164" fontId="7" fillId="5" borderId="2" xfId="0" applyNumberFormat="1" applyFont="1" applyFill="1" applyBorder="1" applyAlignment="1">
      <alignment horizontal="center" vertical="top"/>
    </xf>
    <xf numFmtId="0" fontId="8" fillId="0" borderId="49" xfId="0" applyFont="1" applyFill="1" applyBorder="1" applyAlignment="1">
      <alignment horizontal="center" vertical="top"/>
    </xf>
    <xf numFmtId="164" fontId="8" fillId="0" borderId="12" xfId="0" applyNumberFormat="1" applyFont="1" applyFill="1" applyBorder="1" applyAlignment="1">
      <alignment horizontal="center" vertical="top"/>
    </xf>
    <xf numFmtId="164" fontId="8" fillId="0" borderId="23" xfId="0" applyNumberFormat="1" applyFont="1" applyFill="1" applyBorder="1" applyAlignment="1">
      <alignment horizontal="center" vertical="top"/>
    </xf>
    <xf numFmtId="0" fontId="6" fillId="0" borderId="55" xfId="0" applyFont="1" applyBorder="1" applyAlignment="1">
      <alignment wrapText="1"/>
    </xf>
    <xf numFmtId="0" fontId="6" fillId="0" borderId="67" xfId="0" applyFont="1" applyBorder="1" applyAlignment="1">
      <alignment vertical="top" wrapText="1"/>
    </xf>
    <xf numFmtId="0" fontId="6" fillId="0" borderId="33" xfId="0" applyNumberFormat="1" applyFont="1" applyFill="1" applyBorder="1" applyAlignment="1">
      <alignment horizontal="left" vertical="top" wrapText="1"/>
    </xf>
    <xf numFmtId="49" fontId="7" fillId="2" borderId="30" xfId="0" applyNumberFormat="1" applyFont="1" applyFill="1" applyBorder="1" applyAlignment="1">
      <alignment horizontal="center" vertical="top"/>
    </xf>
    <xf numFmtId="49" fontId="7" fillId="3" borderId="24"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0" fontId="8" fillId="3" borderId="25" xfId="0" applyFont="1" applyFill="1" applyBorder="1" applyAlignment="1">
      <alignment vertical="top" wrapText="1"/>
    </xf>
    <xf numFmtId="0" fontId="2" fillId="3" borderId="25" xfId="0" applyFont="1" applyFill="1" applyBorder="1" applyAlignment="1">
      <alignment horizontal="center" vertical="top" wrapText="1"/>
    </xf>
    <xf numFmtId="0" fontId="2" fillId="2" borderId="25" xfId="0" applyFont="1" applyFill="1" applyBorder="1" applyAlignment="1">
      <alignment vertical="top"/>
    </xf>
    <xf numFmtId="49" fontId="8" fillId="2" borderId="41" xfId="0" applyNumberFormat="1" applyFont="1" applyFill="1" applyBorder="1" applyAlignment="1">
      <alignment horizontal="center" vertical="top"/>
    </xf>
    <xf numFmtId="0" fontId="12" fillId="0" borderId="72" xfId="0" applyFont="1" applyBorder="1"/>
    <xf numFmtId="164" fontId="8" fillId="0" borderId="27" xfId="0" applyNumberFormat="1" applyFont="1" applyFill="1" applyBorder="1" applyAlignment="1">
      <alignment horizontal="center" vertical="top"/>
    </xf>
    <xf numFmtId="0" fontId="9" fillId="0" borderId="38" xfId="0" applyFont="1" applyBorder="1" applyAlignment="1"/>
    <xf numFmtId="164" fontId="7" fillId="5" borderId="43" xfId="0" applyNumberFormat="1" applyFont="1" applyFill="1" applyBorder="1" applyAlignment="1">
      <alignment horizontal="center" vertical="top"/>
    </xf>
    <xf numFmtId="164" fontId="8" fillId="0" borderId="28" xfId="0" applyNumberFormat="1" applyFont="1" applyFill="1" applyBorder="1" applyAlignment="1">
      <alignment horizontal="center" vertical="top"/>
    </xf>
    <xf numFmtId="0" fontId="9" fillId="0" borderId="39" xfId="0" applyFont="1" applyBorder="1" applyAlignment="1"/>
    <xf numFmtId="0" fontId="21" fillId="5" borderId="44" xfId="0" applyFont="1" applyFill="1" applyBorder="1" applyAlignment="1">
      <alignment horizontal="center" vertical="top"/>
    </xf>
    <xf numFmtId="49" fontId="7" fillId="3" borderId="33"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0" fontId="2" fillId="3" borderId="46" xfId="0" applyFont="1" applyFill="1" applyBorder="1" applyAlignment="1">
      <alignment horizontal="center" vertical="top" wrapText="1"/>
    </xf>
    <xf numFmtId="0" fontId="2" fillId="3" borderId="45" xfId="0" applyFont="1" applyFill="1" applyBorder="1" applyAlignment="1">
      <alignment horizontal="center" vertical="top" wrapText="1"/>
    </xf>
    <xf numFmtId="164" fontId="7" fillId="2" borderId="31" xfId="0" applyNumberFormat="1" applyFont="1" applyFill="1" applyBorder="1" applyAlignment="1">
      <alignment horizontal="center" vertical="top"/>
    </xf>
    <xf numFmtId="0" fontId="2" fillId="2" borderId="30" xfId="0" applyFont="1" applyFill="1" applyBorder="1" applyAlignment="1">
      <alignment vertical="top"/>
    </xf>
    <xf numFmtId="0" fontId="8" fillId="0" borderId="70" xfId="0" applyFont="1" applyFill="1" applyBorder="1" applyAlignment="1">
      <alignment horizontal="center" vertical="top" wrapText="1"/>
    </xf>
    <xf numFmtId="0" fontId="6" fillId="0" borderId="41" xfId="0" applyFont="1" applyFill="1" applyBorder="1" applyAlignment="1">
      <alignment horizontal="left" vertical="top" wrapText="1"/>
    </xf>
    <xf numFmtId="0" fontId="26" fillId="0" borderId="41" xfId="0" applyFont="1" applyFill="1" applyBorder="1" applyAlignment="1">
      <alignment horizontal="left" vertical="top" wrapText="1"/>
    </xf>
    <xf numFmtId="0" fontId="12" fillId="0" borderId="72" xfId="0" applyFont="1" applyBorder="1" applyAlignment="1">
      <alignment wrapText="1"/>
    </xf>
    <xf numFmtId="49" fontId="7" fillId="6" borderId="3" xfId="0" applyNumberFormat="1" applyFont="1" applyFill="1" applyBorder="1" applyAlignment="1">
      <alignment horizontal="center" vertical="top"/>
    </xf>
    <xf numFmtId="164" fontId="7" fillId="6" borderId="32" xfId="0" applyNumberFormat="1" applyFont="1" applyFill="1" applyBorder="1" applyAlignment="1">
      <alignment horizontal="center" vertical="top"/>
    </xf>
    <xf numFmtId="0" fontId="12" fillId="0" borderId="62" xfId="0" applyFont="1" applyBorder="1" applyAlignment="1">
      <alignment wrapText="1"/>
    </xf>
    <xf numFmtId="0" fontId="8" fillId="0" borderId="70" xfId="0" applyFont="1" applyFill="1" applyBorder="1" applyAlignment="1">
      <alignment horizontal="center" vertical="top" wrapText="1"/>
    </xf>
    <xf numFmtId="164" fontId="27" fillId="0" borderId="18" xfId="0" applyNumberFormat="1" applyFont="1" applyFill="1" applyBorder="1" applyAlignment="1">
      <alignment horizontal="center" vertical="center"/>
    </xf>
    <xf numFmtId="164" fontId="27" fillId="0" borderId="14" xfId="0" applyNumberFormat="1" applyFont="1" applyFill="1" applyBorder="1" applyAlignment="1">
      <alignment horizontal="center" vertical="center"/>
    </xf>
    <xf numFmtId="164" fontId="27" fillId="4" borderId="55" xfId="0" applyNumberFormat="1" applyFont="1" applyFill="1" applyBorder="1" applyAlignment="1">
      <alignment horizontal="center" vertical="center"/>
    </xf>
    <xf numFmtId="164" fontId="27" fillId="4" borderId="58" xfId="0" applyNumberFormat="1" applyFont="1" applyFill="1" applyBorder="1" applyAlignment="1">
      <alignment horizontal="center" vertical="center"/>
    </xf>
    <xf numFmtId="164" fontId="28" fillId="5" borderId="20" xfId="0" applyNumberFormat="1" applyFont="1" applyFill="1" applyBorder="1" applyAlignment="1">
      <alignment horizontal="center" vertical="center"/>
    </xf>
    <xf numFmtId="164" fontId="8" fillId="4" borderId="9" xfId="0" applyNumberFormat="1" applyFont="1" applyFill="1" applyBorder="1" applyAlignment="1">
      <alignment horizontal="center" vertical="center" wrapText="1"/>
    </xf>
    <xf numFmtId="164" fontId="8" fillId="4" borderId="5" xfId="0" applyNumberFormat="1" applyFont="1" applyFill="1" applyBorder="1" applyAlignment="1">
      <alignment horizontal="center" vertical="center" wrapText="1"/>
    </xf>
    <xf numFmtId="164" fontId="8" fillId="0" borderId="9"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0" borderId="0" xfId="0" applyNumberFormat="1" applyFont="1" applyFill="1" applyBorder="1" applyAlignment="1">
      <alignment horizontal="center" vertical="center" wrapText="1"/>
    </xf>
    <xf numFmtId="164" fontId="7" fillId="0" borderId="21" xfId="0" applyNumberFormat="1" applyFont="1" applyFill="1" applyBorder="1" applyAlignment="1">
      <alignment horizontal="center" vertical="center"/>
    </xf>
    <xf numFmtId="164" fontId="8" fillId="4" borderId="9" xfId="0" applyNumberFormat="1" applyFont="1" applyFill="1" applyBorder="1" applyAlignment="1">
      <alignment horizontal="center" vertical="top"/>
    </xf>
    <xf numFmtId="164" fontId="8" fillId="4" borderId="0"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164" fontId="8" fillId="0" borderId="9"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164" fontId="8" fillId="0" borderId="62" xfId="0" applyNumberFormat="1" applyFont="1" applyFill="1" applyBorder="1" applyAlignment="1">
      <alignment horizontal="center" vertical="top"/>
    </xf>
    <xf numFmtId="0" fontId="9" fillId="0" borderId="68" xfId="0" applyFont="1" applyBorder="1" applyAlignment="1"/>
    <xf numFmtId="164" fontId="7" fillId="5" borderId="44" xfId="0" applyNumberFormat="1" applyFont="1" applyFill="1" applyBorder="1" applyAlignment="1">
      <alignment horizontal="center" vertical="top"/>
    </xf>
    <xf numFmtId="0" fontId="6" fillId="0" borderId="22" xfId="0" applyFont="1" applyFill="1" applyBorder="1" applyAlignment="1">
      <alignment horizontal="center" vertical="top" wrapText="1"/>
    </xf>
    <xf numFmtId="0" fontId="6" fillId="0" borderId="10" xfId="0" applyFont="1" applyFill="1" applyBorder="1" applyAlignment="1">
      <alignment horizontal="center" vertical="top"/>
    </xf>
    <xf numFmtId="0" fontId="6" fillId="0" borderId="22" xfId="0" applyFont="1" applyFill="1" applyBorder="1" applyAlignment="1">
      <alignment horizontal="center" vertical="top"/>
    </xf>
    <xf numFmtId="0" fontId="6" fillId="0" borderId="33" xfId="0" applyFont="1" applyFill="1" applyBorder="1" applyAlignment="1">
      <alignment horizontal="center" vertical="top"/>
    </xf>
    <xf numFmtId="0" fontId="2" fillId="0" borderId="6" xfId="0" applyFont="1" applyFill="1" applyBorder="1" applyAlignment="1">
      <alignment horizontal="center" vertical="top"/>
    </xf>
    <xf numFmtId="0" fontId="2" fillId="0" borderId="37" xfId="0" applyFont="1" applyFill="1" applyBorder="1" applyAlignment="1">
      <alignment horizontal="center" vertical="top"/>
    </xf>
    <xf numFmtId="0" fontId="6" fillId="0" borderId="51" xfId="0" applyFont="1" applyBorder="1" applyAlignment="1">
      <alignment wrapText="1"/>
    </xf>
    <xf numFmtId="0" fontId="2" fillId="0" borderId="56" xfId="0" applyFont="1" applyFill="1" applyBorder="1" applyAlignment="1">
      <alignment horizontal="center" vertical="top"/>
    </xf>
    <xf numFmtId="0" fontId="2" fillId="0" borderId="33" xfId="0" applyNumberFormat="1" applyFont="1" applyFill="1" applyBorder="1" applyAlignment="1">
      <alignment horizontal="center" vertical="top"/>
    </xf>
    <xf numFmtId="0" fontId="2" fillId="0" borderId="45" xfId="0" applyNumberFormat="1" applyFont="1" applyFill="1" applyBorder="1" applyAlignment="1">
      <alignment horizontal="center" vertical="top"/>
    </xf>
    <xf numFmtId="0" fontId="6" fillId="0" borderId="10" xfId="0" applyFont="1" applyFill="1" applyBorder="1" applyAlignment="1">
      <alignment horizontal="center" vertical="top" wrapText="1"/>
    </xf>
    <xf numFmtId="0" fontId="6" fillId="0" borderId="51" xfId="0" applyFont="1" applyFill="1" applyBorder="1" applyAlignment="1">
      <alignment horizontal="center" vertical="top"/>
    </xf>
    <xf numFmtId="0" fontId="6" fillId="0" borderId="6" xfId="0" applyFont="1" applyFill="1" applyBorder="1" applyAlignment="1">
      <alignment horizontal="center" vertical="top" wrapText="1"/>
    </xf>
    <xf numFmtId="164" fontId="7" fillId="5" borderId="45" xfId="0" applyNumberFormat="1" applyFont="1" applyFill="1" applyBorder="1" applyAlignment="1">
      <alignment horizontal="center" vertical="top"/>
    </xf>
    <xf numFmtId="0" fontId="9" fillId="0" borderId="51" xfId="0" applyFont="1" applyBorder="1" applyAlignment="1">
      <alignment horizontal="left" vertical="top" wrapText="1"/>
    </xf>
    <xf numFmtId="0" fontId="2" fillId="0" borderId="37" xfId="0" applyNumberFormat="1" applyFont="1" applyFill="1" applyBorder="1" applyAlignment="1">
      <alignment horizontal="center" vertical="top"/>
    </xf>
    <xf numFmtId="0" fontId="2" fillId="0" borderId="52" xfId="0" applyNumberFormat="1" applyFont="1" applyFill="1" applyBorder="1" applyAlignment="1">
      <alignment horizontal="center" vertical="top"/>
    </xf>
    <xf numFmtId="0" fontId="12" fillId="0" borderId="0" xfId="0" applyFont="1" applyAlignment="1">
      <alignment horizontal="left"/>
    </xf>
    <xf numFmtId="0" fontId="6" fillId="0" borderId="1" xfId="0" applyFont="1" applyBorder="1" applyAlignment="1">
      <alignment horizontal="center" vertical="center" textRotation="90"/>
    </xf>
    <xf numFmtId="0" fontId="6" fillId="0" borderId="61" xfId="0" applyFont="1" applyBorder="1" applyAlignment="1">
      <alignment horizontal="center" vertical="center" textRotation="90"/>
    </xf>
    <xf numFmtId="164" fontId="8" fillId="4" borderId="48" xfId="0" applyNumberFormat="1" applyFont="1" applyFill="1" applyBorder="1" applyAlignment="1">
      <alignment horizontal="center" vertical="center"/>
    </xf>
    <xf numFmtId="49" fontId="6" fillId="0" borderId="0" xfId="0" applyNumberFormat="1" applyFont="1" applyFill="1" applyBorder="1" applyAlignment="1">
      <alignment horizontal="right" vertical="top"/>
    </xf>
    <xf numFmtId="0" fontId="2" fillId="0" borderId="72" xfId="0" applyFont="1" applyBorder="1" applyAlignment="1">
      <alignment horizontal="center" vertical="center" wrapText="1"/>
    </xf>
    <xf numFmtId="0" fontId="2" fillId="0" borderId="10" xfId="0" applyFont="1" applyFill="1" applyBorder="1" applyAlignment="1">
      <alignment horizontal="center" vertical="center" wrapText="1"/>
    </xf>
    <xf numFmtId="0" fontId="2" fillId="0" borderId="73" xfId="0" applyFont="1" applyFill="1" applyBorder="1" applyAlignment="1">
      <alignment horizontal="center" vertical="center" wrapText="1"/>
    </xf>
    <xf numFmtId="164" fontId="23" fillId="0" borderId="30" xfId="0" applyNumberFormat="1" applyFont="1" applyBorder="1" applyAlignment="1">
      <alignment horizontal="center" vertical="center"/>
    </xf>
    <xf numFmtId="164" fontId="23" fillId="0" borderId="32" xfId="0" applyNumberFormat="1" applyFont="1" applyBorder="1" applyAlignment="1">
      <alignment horizontal="center" vertical="center"/>
    </xf>
    <xf numFmtId="164" fontId="25" fillId="0" borderId="68" xfId="0" applyNumberFormat="1" applyFont="1" applyBorder="1" applyAlignment="1">
      <alignment horizontal="center" vertical="top"/>
    </xf>
    <xf numFmtId="164" fontId="25" fillId="0" borderId="39" xfId="0" applyNumberFormat="1" applyFont="1" applyBorder="1" applyAlignment="1">
      <alignment horizontal="center" vertical="top"/>
    </xf>
    <xf numFmtId="164" fontId="25" fillId="0" borderId="40" xfId="0" applyNumberFormat="1" applyFont="1" applyBorder="1" applyAlignment="1">
      <alignment horizontal="center" vertical="top"/>
    </xf>
    <xf numFmtId="164" fontId="25" fillId="0" borderId="67" xfId="0" applyNumberFormat="1" applyFont="1" applyBorder="1" applyAlignment="1">
      <alignment horizontal="center" vertical="top"/>
    </xf>
    <xf numFmtId="164" fontId="25" fillId="0" borderId="66" xfId="0" applyNumberFormat="1" applyFont="1" applyBorder="1" applyAlignment="1">
      <alignment horizontal="center" vertical="top"/>
    </xf>
    <xf numFmtId="164" fontId="25" fillId="0" borderId="54" xfId="0" applyNumberFormat="1" applyFont="1" applyBorder="1" applyAlignment="1">
      <alignment horizontal="center" vertical="top"/>
    </xf>
    <xf numFmtId="164" fontId="25" fillId="0" borderId="63" xfId="0" applyNumberFormat="1" applyFont="1" applyBorder="1" applyAlignment="1">
      <alignment horizontal="center" vertical="top"/>
    </xf>
    <xf numFmtId="164" fontId="25" fillId="0" borderId="60" xfId="0" applyNumberFormat="1" applyFont="1" applyBorder="1" applyAlignment="1">
      <alignment horizontal="center" vertical="top"/>
    </xf>
    <xf numFmtId="164" fontId="25" fillId="0" borderId="14" xfId="0" applyNumberFormat="1" applyFont="1" applyBorder="1" applyAlignment="1">
      <alignment horizontal="center" vertical="top"/>
    </xf>
    <xf numFmtId="164" fontId="23" fillId="7" borderId="30" xfId="0" applyNumberFormat="1" applyFont="1" applyFill="1" applyBorder="1" applyAlignment="1">
      <alignment horizontal="center" vertical="top"/>
    </xf>
    <xf numFmtId="164" fontId="23" fillId="7" borderId="32" xfId="0" applyNumberFormat="1" applyFont="1" applyFill="1" applyBorder="1" applyAlignment="1">
      <alignment horizontal="center" vertical="top"/>
    </xf>
    <xf numFmtId="164" fontId="23" fillId="5" borderId="30" xfId="0" applyNumberFormat="1" applyFont="1" applyFill="1" applyBorder="1" applyAlignment="1">
      <alignment horizontal="center" vertical="top"/>
    </xf>
    <xf numFmtId="164" fontId="23" fillId="5" borderId="32" xfId="0" applyNumberFormat="1" applyFont="1" applyFill="1" applyBorder="1" applyAlignment="1">
      <alignment horizontal="center" vertical="top"/>
    </xf>
    <xf numFmtId="0" fontId="2" fillId="4" borderId="36" xfId="0" applyFont="1" applyFill="1" applyBorder="1" applyAlignment="1">
      <alignment horizontal="center" vertical="top"/>
    </xf>
    <xf numFmtId="0" fontId="6" fillId="0" borderId="42" xfId="0" applyFont="1" applyFill="1" applyBorder="1" applyAlignment="1">
      <alignment horizontal="center" vertical="top" wrapText="1"/>
    </xf>
    <xf numFmtId="0" fontId="6" fillId="0" borderId="13" xfId="0" applyFont="1" applyFill="1" applyBorder="1" applyAlignment="1">
      <alignment horizontal="center" vertical="top" wrapText="1"/>
    </xf>
    <xf numFmtId="0" fontId="6" fillId="0" borderId="36" xfId="0" applyFont="1" applyFill="1" applyBorder="1" applyAlignment="1">
      <alignment horizontal="center" vertical="top"/>
    </xf>
    <xf numFmtId="0" fontId="6" fillId="0" borderId="13" xfId="0" applyFont="1" applyFill="1" applyBorder="1" applyAlignment="1">
      <alignment horizontal="center" vertical="top"/>
    </xf>
    <xf numFmtId="0" fontId="6" fillId="0" borderId="42" xfId="0" applyFont="1" applyFill="1" applyBorder="1" applyAlignment="1">
      <alignment horizontal="center" vertical="top"/>
    </xf>
    <xf numFmtId="0" fontId="2" fillId="0" borderId="28" xfId="0" applyFont="1" applyFill="1" applyBorder="1" applyAlignment="1">
      <alignment horizontal="center" vertical="top"/>
    </xf>
    <xf numFmtId="0" fontId="2" fillId="0" borderId="39" xfId="0" applyFont="1" applyFill="1" applyBorder="1" applyAlignment="1">
      <alignment horizontal="center" vertical="top"/>
    </xf>
    <xf numFmtId="0" fontId="2" fillId="0" borderId="66" xfId="0" applyFont="1" applyFill="1" applyBorder="1" applyAlignment="1">
      <alignment horizontal="center" vertical="top"/>
    </xf>
    <xf numFmtId="0" fontId="13" fillId="0" borderId="28" xfId="0" applyFont="1" applyFill="1" applyBorder="1" applyAlignment="1">
      <alignment horizontal="center" vertical="top"/>
    </xf>
    <xf numFmtId="0" fontId="6" fillId="0" borderId="36" xfId="0" applyFont="1" applyFill="1" applyBorder="1" applyAlignment="1">
      <alignment horizontal="center" vertical="top" wrapText="1"/>
    </xf>
    <xf numFmtId="0" fontId="6" fillId="0" borderId="28" xfId="0" applyFont="1" applyFill="1" applyBorder="1" applyAlignment="1">
      <alignment horizontal="center" vertical="top" wrapText="1"/>
    </xf>
    <xf numFmtId="0" fontId="13" fillId="0" borderId="22" xfId="0" applyFont="1" applyBorder="1" applyAlignment="1">
      <alignment vertical="top"/>
    </xf>
    <xf numFmtId="0" fontId="13" fillId="0" borderId="35" xfId="0" applyFont="1" applyBorder="1" applyAlignment="1">
      <alignment vertical="top"/>
    </xf>
    <xf numFmtId="0" fontId="13" fillId="0" borderId="73" xfId="0" applyFont="1" applyBorder="1" applyAlignment="1">
      <alignment vertical="top"/>
    </xf>
    <xf numFmtId="0" fontId="13" fillId="0" borderId="41" xfId="0" applyFont="1" applyBorder="1" applyAlignment="1">
      <alignment vertical="top"/>
    </xf>
    <xf numFmtId="0" fontId="13" fillId="0" borderId="47" xfId="0" applyFont="1" applyBorder="1" applyAlignment="1">
      <alignment vertical="top"/>
    </xf>
    <xf numFmtId="0" fontId="13" fillId="0" borderId="35" xfId="0" applyFont="1" applyFill="1" applyBorder="1" applyAlignment="1">
      <alignment vertical="top"/>
    </xf>
    <xf numFmtId="0" fontId="2" fillId="0" borderId="35" xfId="0" applyFont="1" applyBorder="1" applyAlignment="1">
      <alignment vertical="top"/>
    </xf>
    <xf numFmtId="0" fontId="2" fillId="0" borderId="73" xfId="0" applyFont="1" applyBorder="1" applyAlignment="1">
      <alignment vertical="top"/>
    </xf>
    <xf numFmtId="0" fontId="2" fillId="0" borderId="12" xfId="0" applyFont="1" applyBorder="1" applyAlignment="1">
      <alignment vertical="top"/>
    </xf>
    <xf numFmtId="0" fontId="2" fillId="0" borderId="49" xfId="0" applyFont="1" applyBorder="1" applyAlignment="1">
      <alignment vertical="top"/>
    </xf>
    <xf numFmtId="0" fontId="31" fillId="0" borderId="0" xfId="0" applyFont="1" applyAlignment="1">
      <alignment horizontal="left" vertical="top" wrapText="1"/>
    </xf>
    <xf numFmtId="164" fontId="7" fillId="5" borderId="41" xfId="0" applyNumberFormat="1" applyFont="1" applyFill="1" applyBorder="1" applyAlignment="1">
      <alignment horizontal="center" vertical="center"/>
    </xf>
    <xf numFmtId="164" fontId="28" fillId="5" borderId="47" xfId="0" applyNumberFormat="1" applyFont="1" applyFill="1" applyBorder="1" applyAlignment="1">
      <alignment horizontal="center" vertical="center"/>
    </xf>
    <xf numFmtId="0" fontId="11" fillId="0" borderId="0" xfId="0" applyFont="1" applyAlignment="1">
      <alignment horizontal="center" wrapText="1"/>
    </xf>
    <xf numFmtId="0" fontId="0" fillId="0" borderId="0" xfId="0" applyAlignment="1">
      <alignment horizontal="center"/>
    </xf>
    <xf numFmtId="0" fontId="10" fillId="0" borderId="0" xfId="0" applyFont="1"/>
    <xf numFmtId="0" fontId="10" fillId="0" borderId="0" xfId="0" applyFont="1" applyAlignment="1">
      <alignment horizontal="center"/>
    </xf>
    <xf numFmtId="0" fontId="10" fillId="0" borderId="0" xfId="0" applyFont="1" applyAlignment="1">
      <alignment horizontal="left"/>
    </xf>
    <xf numFmtId="0" fontId="10" fillId="0" borderId="0" xfId="0" applyFont="1" applyAlignment="1">
      <alignment horizontal="left" vertical="top"/>
    </xf>
    <xf numFmtId="0" fontId="10" fillId="0" borderId="0" xfId="0" applyFont="1" applyBorder="1" applyAlignment="1">
      <alignment horizontal="left" vertical="top" wrapText="1"/>
    </xf>
    <xf numFmtId="0" fontId="31" fillId="0" borderId="0" xfId="0" applyFont="1" applyAlignment="1">
      <alignment horizontal="left" vertical="center" wrapText="1"/>
    </xf>
    <xf numFmtId="0" fontId="10" fillId="0" borderId="0" xfId="0" applyFont="1" applyAlignment="1">
      <alignment horizontal="left" vertical="center" wrapText="1"/>
    </xf>
    <xf numFmtId="0" fontId="33" fillId="0" borderId="0" xfId="0" applyFont="1" applyAlignment="1">
      <alignment vertical="top"/>
    </xf>
    <xf numFmtId="0" fontId="33" fillId="0" borderId="0" xfId="0" applyNumberFormat="1" applyFont="1" applyAlignment="1">
      <alignment vertical="top"/>
    </xf>
    <xf numFmtId="0" fontId="33" fillId="0" borderId="0" xfId="0" applyFont="1" applyAlignment="1">
      <alignment horizontal="center" vertical="top"/>
    </xf>
    <xf numFmtId="0" fontId="31" fillId="0" borderId="0" xfId="0" applyFont="1" applyAlignment="1">
      <alignment vertical="top"/>
    </xf>
    <xf numFmtId="0" fontId="31" fillId="0" borderId="0" xfId="0" applyFont="1" applyAlignment="1">
      <alignment horizontal="left"/>
    </xf>
    <xf numFmtId="0" fontId="10" fillId="0" borderId="0" xfId="0" applyFont="1" applyAlignment="1">
      <alignment horizontal="left" vertical="top"/>
    </xf>
    <xf numFmtId="0" fontId="11" fillId="0" borderId="0" xfId="0" applyFont="1" applyAlignment="1">
      <alignment horizontal="center" wrapText="1"/>
    </xf>
    <xf numFmtId="0" fontId="0" fillId="0" borderId="0" xfId="0" applyAlignment="1">
      <alignment horizontal="center" wrapText="1"/>
    </xf>
    <xf numFmtId="0" fontId="10" fillId="0" borderId="0" xfId="0" applyFont="1" applyAlignment="1">
      <alignment horizontal="left" wrapText="1"/>
    </xf>
    <xf numFmtId="0" fontId="0" fillId="0" borderId="0" xfId="0" applyAlignment="1">
      <alignment wrapText="1"/>
    </xf>
    <xf numFmtId="0" fontId="11" fillId="0" borderId="0" xfId="1" applyFont="1" applyAlignment="1">
      <alignment horizontal="center" wrapText="1"/>
    </xf>
    <xf numFmtId="0" fontId="10" fillId="0" borderId="0" xfId="0" applyFont="1" applyBorder="1" applyAlignment="1">
      <alignment horizontal="left" vertical="top" wrapText="1"/>
    </xf>
    <xf numFmtId="0" fontId="31" fillId="0" borderId="0" xfId="0" applyFont="1" applyAlignment="1">
      <alignment horizontal="left" vertical="center" wrapText="1"/>
    </xf>
    <xf numFmtId="0" fontId="10" fillId="0" borderId="0" xfId="0" applyFont="1" applyAlignment="1">
      <alignment horizontal="left" vertical="center" wrapText="1"/>
    </xf>
    <xf numFmtId="0" fontId="0" fillId="0" borderId="0" xfId="0" applyAlignment="1">
      <alignment horizontal="left" vertical="center" wrapText="1"/>
    </xf>
    <xf numFmtId="0" fontId="6" fillId="0" borderId="72" xfId="0" applyFont="1" applyBorder="1" applyAlignment="1">
      <alignment vertical="top" wrapText="1"/>
    </xf>
    <xf numFmtId="0" fontId="9" fillId="0" borderId="73" xfId="0" applyFont="1" applyBorder="1" applyAlignment="1">
      <alignment vertical="top" wrapText="1"/>
    </xf>
    <xf numFmtId="0" fontId="9" fillId="0" borderId="46" xfId="0" applyFont="1" applyBorder="1" applyAlignment="1">
      <alignment vertical="top" wrapText="1"/>
    </xf>
    <xf numFmtId="0" fontId="9" fillId="0" borderId="47" xfId="0" applyFont="1" applyBorder="1" applyAlignment="1">
      <alignment vertical="top" wrapText="1"/>
    </xf>
    <xf numFmtId="0" fontId="9" fillId="0" borderId="59" xfId="0" applyFont="1" applyBorder="1" applyAlignment="1">
      <alignment vertical="top" wrapText="1"/>
    </xf>
    <xf numFmtId="0" fontId="9" fillId="0" borderId="49" xfId="0" applyFont="1" applyBorder="1" applyAlignment="1">
      <alignment vertical="top" wrapText="1"/>
    </xf>
    <xf numFmtId="0" fontId="6" fillId="0" borderId="72" xfId="0" applyFont="1" applyFill="1" applyBorder="1" applyAlignment="1">
      <alignment vertical="top" wrapText="1"/>
    </xf>
    <xf numFmtId="0" fontId="23" fillId="5" borderId="3" xfId="0" applyFont="1" applyFill="1" applyBorder="1" applyAlignment="1">
      <alignment horizontal="right" vertical="top" wrapText="1"/>
    </xf>
    <xf numFmtId="0" fontId="12" fillId="0" borderId="4" xfId="0" applyFont="1" applyBorder="1" applyAlignment="1">
      <alignment vertical="top" wrapText="1"/>
    </xf>
    <xf numFmtId="0" fontId="12" fillId="0" borderId="71" xfId="0" applyFont="1" applyBorder="1" applyAlignment="1">
      <alignment vertical="top" wrapText="1"/>
    </xf>
    <xf numFmtId="49" fontId="3" fillId="0" borderId="0" xfId="0" applyNumberFormat="1" applyFont="1" applyFill="1" applyBorder="1" applyAlignment="1">
      <alignment horizontal="center" vertical="top" wrapText="1"/>
    </xf>
    <xf numFmtId="0" fontId="0" fillId="0" borderId="0" xfId="0" applyAlignment="1">
      <alignment vertical="top" wrapText="1"/>
    </xf>
    <xf numFmtId="49" fontId="22" fillId="0" borderId="5" xfId="0" applyNumberFormat="1" applyFont="1" applyBorder="1" applyAlignment="1">
      <alignment horizontal="center" vertical="top"/>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72"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6" xfId="0" applyNumberFormat="1" applyFont="1" applyBorder="1" applyAlignment="1">
      <alignment horizontal="center" vertical="top"/>
    </xf>
    <xf numFmtId="49" fontId="7" fillId="0" borderId="10" xfId="0" applyNumberFormat="1" applyFont="1" applyBorder="1" applyAlignment="1">
      <alignment horizontal="center" vertical="top"/>
    </xf>
    <xf numFmtId="49" fontId="7" fillId="0" borderId="22" xfId="0" applyNumberFormat="1" applyFont="1" applyBorder="1" applyAlignment="1">
      <alignment horizontal="center" vertical="top"/>
    </xf>
    <xf numFmtId="49" fontId="7" fillId="0" borderId="33" xfId="0" applyNumberFormat="1" applyFont="1" applyBorder="1" applyAlignment="1">
      <alignment horizontal="center" vertical="top"/>
    </xf>
    <xf numFmtId="0" fontId="6" fillId="0" borderId="11" xfId="0" applyFont="1" applyFill="1" applyBorder="1" applyAlignment="1">
      <alignment horizontal="left" vertical="top" wrapText="1"/>
    </xf>
    <xf numFmtId="0" fontId="6" fillId="0" borderId="23"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4" borderId="68" xfId="0" applyFont="1" applyFill="1" applyBorder="1" applyAlignment="1">
      <alignment horizontal="left" vertical="top" wrapText="1"/>
    </xf>
    <xf numFmtId="0" fontId="9" fillId="4" borderId="52" xfId="0" applyFont="1" applyFill="1" applyBorder="1" applyAlignment="1">
      <alignment horizontal="left" vertical="top" wrapText="1"/>
    </xf>
    <xf numFmtId="0" fontId="9" fillId="4" borderId="69" xfId="0" applyFont="1" applyFill="1" applyBorder="1" applyAlignment="1">
      <alignment horizontal="left" vertical="top" wrapText="1"/>
    </xf>
    <xf numFmtId="0" fontId="6" fillId="0" borderId="67" xfId="0" applyFont="1" applyBorder="1" applyAlignment="1">
      <alignment horizontal="left" vertical="top" wrapText="1"/>
    </xf>
    <xf numFmtId="0" fontId="9" fillId="0" borderId="65" xfId="0" applyFont="1" applyBorder="1" applyAlignment="1">
      <alignment vertical="top" wrapText="1"/>
    </xf>
    <xf numFmtId="0" fontId="9" fillId="0" borderId="58" xfId="0" applyFont="1" applyBorder="1" applyAlignment="1">
      <alignment vertical="top" wrapText="1"/>
    </xf>
    <xf numFmtId="0" fontId="6" fillId="0" borderId="55" xfId="0" applyFont="1" applyBorder="1" applyAlignment="1">
      <alignment horizontal="left" vertical="top" wrapText="1"/>
    </xf>
    <xf numFmtId="0" fontId="9" fillId="0" borderId="56" xfId="0" applyFont="1" applyBorder="1" applyAlignment="1">
      <alignment vertical="top" wrapText="1"/>
    </xf>
    <xf numFmtId="0" fontId="9" fillId="0" borderId="66" xfId="0" applyFont="1" applyBorder="1" applyAlignment="1">
      <alignment vertical="top" wrapText="1"/>
    </xf>
    <xf numFmtId="0" fontId="6" fillId="0" borderId="51" xfId="0" applyFont="1" applyBorder="1" applyAlignment="1">
      <alignment horizontal="left" vertical="top" wrapText="1"/>
    </xf>
    <xf numFmtId="0" fontId="9" fillId="0" borderId="37" xfId="0" applyFont="1" applyBorder="1" applyAlignment="1">
      <alignment vertical="top" wrapText="1"/>
    </xf>
    <xf numFmtId="0" fontId="9" fillId="0" borderId="39" xfId="0" applyFont="1" applyBorder="1" applyAlignment="1">
      <alignment vertical="top" wrapText="1"/>
    </xf>
    <xf numFmtId="0" fontId="9" fillId="0" borderId="57" xfId="0" applyFont="1" applyBorder="1" applyAlignment="1">
      <alignment vertical="top" wrapText="1"/>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3" xfId="0" applyNumberFormat="1" applyFont="1" applyFill="1" applyBorder="1" applyAlignment="1">
      <alignment horizontal="right" vertical="top"/>
    </xf>
    <xf numFmtId="49" fontId="7" fillId="3" borderId="71" xfId="0" applyNumberFormat="1" applyFont="1" applyFill="1" applyBorder="1" applyAlignment="1">
      <alignment horizontal="right" vertical="top"/>
    </xf>
    <xf numFmtId="0" fontId="7" fillId="3" borderId="24" xfId="0" applyFont="1" applyFill="1" applyBorder="1" applyAlignment="1">
      <alignment horizontal="left" vertical="top" wrapText="1"/>
    </xf>
    <xf numFmtId="0" fontId="7" fillId="3" borderId="25" xfId="0" applyFont="1" applyFill="1" applyBorder="1" applyAlignment="1">
      <alignment horizontal="left" vertical="top" wrapText="1"/>
    </xf>
    <xf numFmtId="0" fontId="12" fillId="0" borderId="35" xfId="0" applyFont="1" applyBorder="1" applyAlignment="1">
      <alignment wrapText="1"/>
    </xf>
    <xf numFmtId="0" fontId="9" fillId="0" borderId="51" xfId="0" applyFont="1" applyBorder="1" applyAlignment="1">
      <alignment wrapText="1"/>
    </xf>
    <xf numFmtId="0" fontId="6" fillId="0" borderId="35" xfId="0" applyFont="1" applyBorder="1" applyAlignment="1">
      <alignment vertical="top" wrapText="1"/>
    </xf>
    <xf numFmtId="0" fontId="9" fillId="0" borderId="12" xfId="0" applyFont="1" applyBorder="1" applyAlignment="1">
      <alignment vertical="top" wrapText="1"/>
    </xf>
    <xf numFmtId="0" fontId="9" fillId="0" borderId="41" xfId="0" applyFont="1" applyBorder="1" applyAlignment="1">
      <alignment vertical="top"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6" fillId="0" borderId="15" xfId="0" applyFont="1" applyFill="1" applyBorder="1" applyAlignment="1">
      <alignment horizontal="center" vertical="center" textRotation="90" wrapText="1"/>
    </xf>
    <xf numFmtId="0" fontId="9" fillId="0" borderId="33" xfId="0" applyFont="1" applyBorder="1"/>
    <xf numFmtId="0" fontId="6" fillId="0" borderId="17" xfId="0" applyFont="1" applyFill="1" applyBorder="1" applyAlignment="1">
      <alignment horizontal="center" vertical="center" textRotation="90" wrapText="1"/>
    </xf>
    <xf numFmtId="0" fontId="9" fillId="0" borderId="34" xfId="0" applyFont="1" applyBorder="1"/>
    <xf numFmtId="0" fontId="2" fillId="0" borderId="70"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6" fillId="0" borderId="11" xfId="0" applyFont="1" applyBorder="1" applyAlignment="1">
      <alignment vertical="top" wrapText="1"/>
    </xf>
    <xf numFmtId="0" fontId="9" fillId="0" borderId="23" xfId="0" applyFont="1" applyBorder="1" applyAlignment="1">
      <alignment vertical="top" wrapText="1"/>
    </xf>
    <xf numFmtId="0" fontId="9" fillId="0" borderId="34" xfId="0" applyFont="1" applyBorder="1" applyAlignment="1">
      <alignment vertical="top" wrapText="1"/>
    </xf>
    <xf numFmtId="49" fontId="7" fillId="0" borderId="6" xfId="0" applyNumberFormat="1" applyFont="1" applyBorder="1" applyAlignment="1">
      <alignment horizontal="center" vertical="top"/>
    </xf>
    <xf numFmtId="49" fontId="7" fillId="0" borderId="1" xfId="0" applyNumberFormat="1" applyFont="1" applyBorder="1" applyAlignment="1">
      <alignment horizontal="center" vertical="top"/>
    </xf>
    <xf numFmtId="0" fontId="9" fillId="0" borderId="0" xfId="0" applyFont="1" applyAlignment="1">
      <alignment vertical="top" wrapText="1"/>
    </xf>
    <xf numFmtId="49" fontId="7" fillId="0" borderId="15" xfId="0" applyNumberFormat="1" applyFont="1" applyBorder="1" applyAlignment="1">
      <alignment horizontal="center" vertical="top"/>
    </xf>
    <xf numFmtId="0" fontId="2" fillId="0" borderId="7" xfId="0" applyFont="1" applyBorder="1" applyAlignment="1">
      <alignment horizontal="center" vertical="center" textRotation="90" wrapText="1"/>
    </xf>
    <xf numFmtId="0" fontId="2" fillId="0" borderId="55" xfId="0" applyFont="1" applyBorder="1" applyAlignment="1">
      <alignment horizontal="center" vertical="center" textRotation="90" wrapText="1"/>
    </xf>
    <xf numFmtId="0" fontId="2" fillId="0" borderId="20"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56"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1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33" xfId="0" applyFont="1" applyBorder="1" applyAlignment="1">
      <alignment horizontal="center" vertical="center" wrapText="1"/>
    </xf>
    <xf numFmtId="49" fontId="7" fillId="2" borderId="7" xfId="0" applyNumberFormat="1" applyFont="1" applyFill="1" applyBorder="1" applyAlignment="1">
      <alignment horizontal="center" vertical="top"/>
    </xf>
    <xf numFmtId="49" fontId="7" fillId="2" borderId="16" xfId="0" applyNumberFormat="1" applyFont="1" applyFill="1" applyBorder="1" applyAlignment="1">
      <alignment horizontal="center" vertical="top"/>
    </xf>
    <xf numFmtId="49" fontId="7" fillId="2" borderId="20" xfId="0" applyNumberFormat="1" applyFont="1" applyFill="1" applyBorder="1" applyAlignment="1">
      <alignment horizontal="center" vertical="top"/>
    </xf>
    <xf numFmtId="49" fontId="2" fillId="0" borderId="5" xfId="0" applyNumberFormat="1" applyFont="1" applyBorder="1" applyAlignment="1">
      <alignment horizontal="center" vertical="top"/>
    </xf>
    <xf numFmtId="49" fontId="2" fillId="0" borderId="21" xfId="0" applyNumberFormat="1" applyFont="1" applyBorder="1" applyAlignment="1">
      <alignment horizontal="center" vertical="top"/>
    </xf>
    <xf numFmtId="49" fontId="7" fillId="3" borderId="28" xfId="0" applyNumberFormat="1" applyFont="1" applyFill="1" applyBorder="1" applyAlignment="1">
      <alignment horizontal="center" vertical="top"/>
    </xf>
    <xf numFmtId="49" fontId="7" fillId="3" borderId="60" xfId="0" applyNumberFormat="1" applyFont="1" applyFill="1" applyBorder="1" applyAlignment="1">
      <alignment horizontal="center" vertical="top"/>
    </xf>
    <xf numFmtId="49" fontId="7" fillId="3" borderId="61" xfId="0" applyNumberFormat="1" applyFont="1" applyFill="1" applyBorder="1" applyAlignment="1">
      <alignment horizontal="center" vertical="top"/>
    </xf>
    <xf numFmtId="0" fontId="12" fillId="0" borderId="11" xfId="0" applyFont="1" applyFill="1" applyBorder="1" applyAlignment="1">
      <alignment horizontal="left" vertical="top" wrapText="1"/>
    </xf>
    <xf numFmtId="0" fontId="16" fillId="0" borderId="34" xfId="0" applyFont="1" applyFill="1" applyBorder="1" applyAlignment="1">
      <alignment horizontal="left" vertical="top" wrapText="1"/>
    </xf>
    <xf numFmtId="49" fontId="7" fillId="2" borderId="62" xfId="0" applyNumberFormat="1" applyFont="1" applyFill="1" applyBorder="1" applyAlignment="1">
      <alignment horizontal="center" vertical="top"/>
    </xf>
    <xf numFmtId="49" fontId="7" fillId="2" borderId="59" xfId="0" applyNumberFormat="1" applyFont="1" applyFill="1" applyBorder="1" applyAlignment="1">
      <alignment horizontal="center" vertical="top"/>
    </xf>
    <xf numFmtId="49" fontId="7" fillId="2" borderId="64" xfId="0" applyNumberFormat="1" applyFont="1" applyFill="1" applyBorder="1" applyAlignment="1">
      <alignment horizontal="center" vertical="top"/>
    </xf>
    <xf numFmtId="49" fontId="22" fillId="0" borderId="21" xfId="0" applyNumberFormat="1" applyFont="1" applyBorder="1" applyAlignment="1">
      <alignment horizontal="center" vertical="top"/>
    </xf>
    <xf numFmtId="49" fontId="7" fillId="3" borderId="24" xfId="0" applyNumberFormat="1" applyFont="1" applyFill="1" applyBorder="1" applyAlignment="1">
      <alignment horizontal="right" vertical="top"/>
    </xf>
    <xf numFmtId="49" fontId="7" fillId="3" borderId="25" xfId="0" applyNumberFormat="1" applyFont="1" applyFill="1" applyBorder="1" applyAlignment="1">
      <alignment horizontal="right" vertical="top"/>
    </xf>
    <xf numFmtId="49" fontId="7" fillId="3" borderId="6"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3" borderId="22" xfId="0" applyNumberFormat="1" applyFont="1" applyFill="1" applyBorder="1" applyAlignment="1">
      <alignment horizontal="center" vertical="top"/>
    </xf>
    <xf numFmtId="0" fontId="31" fillId="0" borderId="0" xfId="0" applyFont="1" applyAlignment="1">
      <alignment horizontal="left" vertical="top" wrapText="1"/>
    </xf>
    <xf numFmtId="0" fontId="30" fillId="0" borderId="0" xfId="0" applyFont="1" applyAlignment="1">
      <alignment vertical="top"/>
    </xf>
    <xf numFmtId="0" fontId="6" fillId="0" borderId="36"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62" xfId="0" applyNumberFormat="1" applyFont="1" applyBorder="1" applyAlignment="1">
      <alignment horizontal="center" vertical="top"/>
    </xf>
    <xf numFmtId="49" fontId="2" fillId="0" borderId="63" xfId="0" applyNumberFormat="1" applyFont="1" applyBorder="1" applyAlignment="1">
      <alignment horizontal="center" vertical="top"/>
    </xf>
    <xf numFmtId="49" fontId="2" fillId="0" borderId="64" xfId="0" applyNumberFormat="1" applyFont="1" applyBorder="1" applyAlignment="1">
      <alignment horizontal="center" vertical="top"/>
    </xf>
    <xf numFmtId="0" fontId="6" fillId="0" borderId="16"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6" xfId="0" applyFont="1" applyBorder="1" applyAlignment="1">
      <alignment horizontal="center" vertical="center" textRotation="90" wrapText="1"/>
    </xf>
    <xf numFmtId="0" fontId="9" fillId="0" borderId="41" xfId="0" applyFont="1" applyBorder="1"/>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2" fillId="0" borderId="70" xfId="0" applyNumberFormat="1" applyFont="1" applyBorder="1" applyAlignment="1">
      <alignment horizontal="center" vertical="center" textRotation="90" wrapText="1"/>
    </xf>
    <xf numFmtId="0" fontId="2" fillId="0" borderId="21" xfId="0" applyNumberFormat="1" applyFont="1" applyBorder="1" applyAlignment="1">
      <alignment horizontal="center" vertical="center" textRotation="90" wrapText="1"/>
    </xf>
    <xf numFmtId="0" fontId="2" fillId="0" borderId="44" xfId="0" applyNumberFormat="1" applyFont="1" applyBorder="1" applyAlignment="1">
      <alignment horizontal="center" vertical="center" textRotation="90" wrapText="1"/>
    </xf>
    <xf numFmtId="0" fontId="2" fillId="0" borderId="9" xfId="0" applyFont="1" applyBorder="1" applyAlignment="1">
      <alignment horizontal="center" vertical="center" textRotation="90" wrapText="1"/>
    </xf>
    <xf numFmtId="0" fontId="2" fillId="0" borderId="65" xfId="0" applyFont="1" applyBorder="1" applyAlignment="1">
      <alignment horizontal="center" vertical="center" textRotation="90" wrapText="1"/>
    </xf>
    <xf numFmtId="0" fontId="2" fillId="0" borderId="29" xfId="0" applyFont="1" applyBorder="1" applyAlignment="1">
      <alignment horizontal="center" vertical="center" textRotation="90" wrapText="1"/>
    </xf>
    <xf numFmtId="0" fontId="6" fillId="0" borderId="37" xfId="0" applyFont="1" applyBorder="1" applyAlignment="1">
      <alignment horizontal="center" vertical="center"/>
    </xf>
    <xf numFmtId="0" fontId="6" fillId="0" borderId="39" xfId="0" applyFont="1" applyBorder="1" applyAlignment="1">
      <alignment horizontal="center" vertical="center"/>
    </xf>
    <xf numFmtId="0" fontId="5" fillId="0" borderId="62" xfId="0" applyFont="1" applyBorder="1" applyAlignment="1">
      <alignment horizontal="center" vertical="center"/>
    </xf>
    <xf numFmtId="0" fontId="5" fillId="0" borderId="9" xfId="0" applyFont="1" applyBorder="1" applyAlignment="1">
      <alignment horizontal="center" vertical="center"/>
    </xf>
    <xf numFmtId="0" fontId="29" fillId="0" borderId="0" xfId="0" applyFont="1" applyAlignment="1">
      <alignment vertical="top" wrapText="1"/>
    </xf>
    <xf numFmtId="0" fontId="29" fillId="0" borderId="0" xfId="0" applyFont="1" applyAlignment="1">
      <alignment horizontal="left" wrapText="1"/>
    </xf>
    <xf numFmtId="0" fontId="30" fillId="0" borderId="0" xfId="0" applyFont="1" applyAlignment="1">
      <alignment horizontal="left" wrapText="1"/>
    </xf>
    <xf numFmtId="0" fontId="6" fillId="0" borderId="7" xfId="0" applyFont="1" applyBorder="1" applyAlignment="1">
      <alignment horizontal="left" vertical="top" wrapText="1"/>
    </xf>
    <xf numFmtId="0" fontId="9" fillId="0" borderId="6" xfId="0" applyFont="1" applyBorder="1" applyAlignment="1">
      <alignment vertical="top" wrapText="1"/>
    </xf>
    <xf numFmtId="0" fontId="9" fillId="0" borderId="8" xfId="0" applyFont="1" applyBorder="1" applyAlignment="1">
      <alignment vertical="top" wrapText="1"/>
    </xf>
    <xf numFmtId="0" fontId="6" fillId="4" borderId="67" xfId="0" applyFont="1" applyFill="1" applyBorder="1" applyAlignment="1">
      <alignment horizontal="left" vertical="top" wrapText="1"/>
    </xf>
    <xf numFmtId="0" fontId="9" fillId="4" borderId="65" xfId="0" applyFont="1" applyFill="1" applyBorder="1" applyAlignment="1">
      <alignment horizontal="left" vertical="top" wrapText="1"/>
    </xf>
    <xf numFmtId="0" fontId="9" fillId="4" borderId="58" xfId="0" applyFont="1" applyFill="1" applyBorder="1" applyAlignment="1">
      <alignment horizontal="left" vertical="top" wrapText="1"/>
    </xf>
    <xf numFmtId="0" fontId="5" fillId="0" borderId="30" xfId="0" applyFont="1" applyBorder="1" applyAlignment="1">
      <alignment horizontal="center" vertical="center" wrapText="1"/>
    </xf>
    <xf numFmtId="0" fontId="9" fillId="0" borderId="25" xfId="0" applyFont="1" applyBorder="1" applyAlignment="1">
      <alignment vertical="center" wrapText="1"/>
    </xf>
    <xf numFmtId="0" fontId="9" fillId="0" borderId="26" xfId="0" applyFont="1" applyBorder="1" applyAlignment="1">
      <alignment vertical="center" wrapText="1"/>
    </xf>
    <xf numFmtId="0" fontId="12" fillId="0" borderId="35" xfId="0" applyFont="1" applyFill="1" applyBorder="1" applyAlignment="1">
      <alignment horizontal="left" vertical="top" wrapText="1"/>
    </xf>
    <xf numFmtId="0" fontId="9" fillId="0" borderId="12" xfId="0" applyFont="1" applyBorder="1" applyAlignment="1">
      <alignment horizontal="left" vertical="top" wrapText="1"/>
    </xf>
    <xf numFmtId="0" fontId="2" fillId="6" borderId="30" xfId="0" applyFont="1" applyFill="1" applyBorder="1" applyAlignment="1">
      <alignment horizontal="center" vertical="top"/>
    </xf>
    <xf numFmtId="0" fontId="2" fillId="6" borderId="25" xfId="0" applyFont="1" applyFill="1" applyBorder="1" applyAlignment="1">
      <alignment horizontal="center" vertical="top"/>
    </xf>
    <xf numFmtId="0" fontId="6" fillId="0" borderId="28" xfId="0" applyFont="1" applyFill="1" applyBorder="1" applyAlignment="1">
      <alignment vertical="top" wrapText="1"/>
    </xf>
    <xf numFmtId="0" fontId="6" fillId="0" borderId="13" xfId="0" applyFont="1" applyFill="1" applyBorder="1" applyAlignment="1">
      <alignment vertical="top" wrapText="1"/>
    </xf>
    <xf numFmtId="0" fontId="6" fillId="0" borderId="61" xfId="0" applyFont="1" applyFill="1" applyBorder="1" applyAlignment="1">
      <alignment vertical="top" wrapText="1"/>
    </xf>
    <xf numFmtId="49" fontId="7" fillId="3" borderId="24" xfId="0" applyNumberFormat="1" applyFont="1" applyFill="1" applyBorder="1" applyAlignment="1">
      <alignment horizontal="left" vertical="top"/>
    </xf>
    <xf numFmtId="49" fontId="7" fillId="3" borderId="25" xfId="0" applyNumberFormat="1" applyFont="1" applyFill="1" applyBorder="1" applyAlignment="1">
      <alignment horizontal="left" vertical="top"/>
    </xf>
    <xf numFmtId="49" fontId="7" fillId="0" borderId="10" xfId="0" applyNumberFormat="1" applyFont="1" applyBorder="1" applyAlignment="1">
      <alignment horizontal="center" vertical="top" wrapText="1"/>
    </xf>
    <xf numFmtId="0" fontId="9" fillId="0" borderId="22" xfId="0" applyFont="1" applyBorder="1" applyAlignment="1">
      <alignment horizontal="center" vertical="top" wrapText="1"/>
    </xf>
    <xf numFmtId="0" fontId="9" fillId="0" borderId="33" xfId="0" applyFont="1" applyBorder="1" applyAlignment="1">
      <alignment horizontal="center" vertical="top" wrapText="1"/>
    </xf>
    <xf numFmtId="0" fontId="5" fillId="6" borderId="3" xfId="0" applyFont="1" applyFill="1" applyBorder="1" applyAlignment="1">
      <alignment horizontal="right" vertical="top" wrapText="1"/>
    </xf>
    <xf numFmtId="0" fontId="9" fillId="6" borderId="4" xfId="0" applyFont="1" applyFill="1" applyBorder="1" applyAlignment="1">
      <alignment vertical="top" wrapText="1"/>
    </xf>
    <xf numFmtId="0" fontId="9" fillId="6" borderId="24" xfId="0" applyFont="1" applyFill="1" applyBorder="1" applyAlignment="1">
      <alignment vertical="top" wrapText="1"/>
    </xf>
    <xf numFmtId="49" fontId="23" fillId="3" borderId="3" xfId="0" applyNumberFormat="1" applyFont="1" applyFill="1" applyBorder="1" applyAlignment="1">
      <alignment horizontal="right" vertical="top"/>
    </xf>
    <xf numFmtId="49" fontId="23" fillId="3" borderId="4" xfId="0" applyNumberFormat="1" applyFont="1" applyFill="1" applyBorder="1" applyAlignment="1">
      <alignment horizontal="right" vertical="top"/>
    </xf>
    <xf numFmtId="49" fontId="23" fillId="3" borderId="71" xfId="0" applyNumberFormat="1" applyFont="1" applyFill="1" applyBorder="1" applyAlignment="1">
      <alignment horizontal="right" vertical="top"/>
    </xf>
    <xf numFmtId="49" fontId="7" fillId="6" borderId="25"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49" fontId="7" fillId="2" borderId="25" xfId="0" applyNumberFormat="1" applyFont="1" applyFill="1" applyBorder="1" applyAlignment="1">
      <alignment horizontal="right" vertical="top"/>
    </xf>
    <xf numFmtId="49" fontId="2" fillId="0" borderId="70" xfId="0" applyNumberFormat="1" applyFont="1" applyBorder="1" applyAlignment="1">
      <alignment horizontal="center" vertical="top" wrapText="1"/>
    </xf>
    <xf numFmtId="0" fontId="9" fillId="0" borderId="21" xfId="0" applyFont="1" applyBorder="1" applyAlignment="1">
      <alignment horizontal="center" vertical="top" wrapText="1"/>
    </xf>
    <xf numFmtId="0" fontId="9" fillId="0" borderId="44" xfId="0" applyFont="1" applyBorder="1" applyAlignment="1">
      <alignment horizontal="center" vertical="top" wrapText="1"/>
    </xf>
    <xf numFmtId="0" fontId="8" fillId="0" borderId="70" xfId="0" applyFont="1" applyFill="1" applyBorder="1" applyAlignment="1">
      <alignment horizontal="center" vertical="top" wrapText="1"/>
    </xf>
    <xf numFmtId="0" fontId="9" fillId="0" borderId="40" xfId="0" applyFont="1" applyBorder="1" applyAlignment="1">
      <alignment horizontal="center" vertical="top" wrapText="1"/>
    </xf>
    <xf numFmtId="49" fontId="2" fillId="0" borderId="48" xfId="0" applyNumberFormat="1" applyFont="1" applyBorder="1" applyAlignment="1">
      <alignment horizontal="center" vertical="top"/>
    </xf>
    <xf numFmtId="49" fontId="2" fillId="0" borderId="50" xfId="0" applyNumberFormat="1" applyFont="1" applyBorder="1" applyAlignment="1">
      <alignment horizontal="center" vertical="top"/>
    </xf>
    <xf numFmtId="0" fontId="8" fillId="0" borderId="28" xfId="0" applyFont="1" applyFill="1" applyBorder="1" applyAlignment="1">
      <alignment vertical="top" wrapText="1"/>
    </xf>
    <xf numFmtId="0" fontId="8" fillId="0" borderId="61" xfId="0" applyFont="1" applyFill="1" applyBorder="1" applyAlignment="1">
      <alignment vertical="top" wrapText="1"/>
    </xf>
  </cellXfs>
  <cellStyles count="2">
    <cellStyle name="Įprastas 2"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autoTitleDeleted val="1"/>
    <c:view3D>
      <c:rotX val="30"/>
      <c:perspective val="30"/>
    </c:view3D>
    <c:plotArea>
      <c:layout>
        <c:manualLayout>
          <c:layoutTarget val="inner"/>
          <c:xMode val="edge"/>
          <c:yMode val="edge"/>
          <c:x val="1.3888888888888928E-3"/>
          <c:y val="0.22453703703703731"/>
          <c:w val="0.81388888888888977"/>
          <c:h val="0.77314814814814925"/>
        </c:manualLayout>
      </c:layout>
      <c:pie3DChart>
        <c:varyColors val="1"/>
        <c:ser>
          <c:idx val="0"/>
          <c:order val="0"/>
          <c:spPr>
            <a:solidFill>
              <a:schemeClr val="bg2">
                <a:lumMod val="90000"/>
              </a:schemeClr>
            </a:solidFill>
          </c:spPr>
          <c:explosion val="25"/>
          <c:dLbls>
            <c:dLbl>
              <c:idx val="2"/>
              <c:layout>
                <c:manualLayout>
                  <c:x val="0.24340179352580954"/>
                  <c:y val="0.20529053659959198"/>
                </c:manualLayout>
              </c:layout>
              <c:showCatName val="1"/>
              <c:showPercent val="1"/>
              <c:extLst>
                <c:ext xmlns:c15="http://schemas.microsoft.com/office/drawing/2012/chart" uri="{CE6537A1-D6FC-4f65-9D91-7224C49458BB}"/>
              </c:extLst>
            </c:dLbl>
            <c:spPr>
              <a:noFill/>
              <a:ln>
                <a:noFill/>
              </a:ln>
              <a:effectLst/>
            </c:spPr>
            <c:showCatName val="1"/>
            <c:showPercent val="1"/>
            <c:showLeaderLines val="1"/>
            <c:extLst>
              <c:ext xmlns:c15="http://schemas.microsoft.com/office/drawing/2012/chart" uri="{CE6537A1-D6FC-4f65-9D91-7224C49458BB}">
                <c15:layout/>
              </c:ext>
            </c:extLst>
          </c:dLbls>
          <c:cat>
            <c:strRef>
              <c:f>[1]Ataskaita!$D$9:$D$11</c:f>
              <c:strCache>
                <c:ptCount val="3"/>
                <c:pt idx="0">
                  <c:v>Faktiškai įvykdyta</c:v>
                </c:pt>
              </c:strCache>
            </c:strRef>
          </c:cat>
          <c:val>
            <c:numRef>
              <c:f>[1]Ataskaita!$E$9:$E$11</c:f>
              <c:numCache>
                <c:formatCode>General</c:formatCode>
                <c:ptCount val="3"/>
                <c:pt idx="0">
                  <c:v>23</c:v>
                </c:pt>
              </c:numCache>
            </c:numRef>
          </c:val>
        </c:ser>
        <c:dLbls>
          <c:showCatName val="1"/>
          <c:showPercent val="1"/>
        </c:dLbls>
      </c:pie3DChart>
      <c:spPr>
        <a:noFill/>
      </c:spPr>
    </c:plotArea>
    <c:plotVisOnly val="1"/>
    <c:dispBlanksAs val="zero"/>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47625</xdr:colOff>
      <xdr:row>11</xdr:row>
      <xdr:rowOff>85725</xdr:rowOff>
    </xdr:from>
    <xdr:to>
      <xdr:col>7</xdr:col>
      <xdr:colOff>447675</xdr:colOff>
      <xdr:row>28</xdr:row>
      <xdr:rowOff>76200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20pr.Ataskait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taskaita"/>
      <sheetName val="Priemonių suvestinė"/>
      <sheetName val="Priemoniu vykdytoju kodai"/>
    </sheetNames>
    <sheetDataSet>
      <sheetData sheetId="0">
        <row r="9">
          <cell r="D9" t="str">
            <v>Faktiškai įvykdyta</v>
          </cell>
          <cell r="E9">
            <v>23</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B2:J37"/>
  <sheetViews>
    <sheetView workbookViewId="0">
      <selection activeCell="M15" sqref="M15"/>
    </sheetView>
  </sheetViews>
  <sheetFormatPr defaultRowHeight="12.75"/>
  <sheetData>
    <row r="2" spans="2:10" ht="15.75">
      <c r="B2" s="211" t="s">
        <v>96</v>
      </c>
      <c r="C2" s="212"/>
      <c r="D2" s="212"/>
      <c r="E2" s="212"/>
      <c r="F2" s="212"/>
      <c r="G2" s="212"/>
      <c r="H2" s="212"/>
      <c r="I2" s="212"/>
      <c r="J2" s="196"/>
    </row>
    <row r="3" spans="2:10" ht="9" customHeight="1">
      <c r="B3" s="211" t="s">
        <v>104</v>
      </c>
      <c r="C3" s="212"/>
      <c r="D3" s="212"/>
      <c r="E3" s="212"/>
      <c r="F3" s="212"/>
      <c r="G3" s="212"/>
      <c r="H3" s="212"/>
      <c r="I3" s="212"/>
      <c r="J3" s="196"/>
    </row>
    <row r="4" spans="2:10" ht="13.5" customHeight="1">
      <c r="B4" s="212"/>
      <c r="C4" s="212"/>
      <c r="D4" s="212"/>
      <c r="E4" s="212"/>
      <c r="F4" s="212"/>
      <c r="G4" s="212"/>
      <c r="H4" s="212"/>
      <c r="I4" s="212"/>
      <c r="J4" s="196"/>
    </row>
    <row r="5" spans="2:10" ht="15.75">
      <c r="B5" s="211" t="s">
        <v>97</v>
      </c>
      <c r="C5" s="211"/>
      <c r="D5" s="211"/>
      <c r="E5" s="211"/>
      <c r="F5" s="211"/>
      <c r="G5" s="211"/>
      <c r="H5" s="211"/>
      <c r="I5" s="197"/>
    </row>
    <row r="6" spans="2:10" ht="15.75">
      <c r="B6" s="196"/>
      <c r="C6" s="196"/>
      <c r="D6" s="196"/>
      <c r="E6" s="196"/>
      <c r="F6" s="196"/>
      <c r="G6" s="196"/>
      <c r="H6" s="196"/>
      <c r="I6" s="197"/>
    </row>
    <row r="7" spans="2:10" ht="15.75">
      <c r="B7" s="198" t="s">
        <v>98</v>
      </c>
      <c r="C7" s="198"/>
      <c r="D7" s="198"/>
      <c r="E7" s="198"/>
      <c r="F7" s="198"/>
      <c r="G7" s="198"/>
      <c r="H7" s="198"/>
      <c r="I7" s="198"/>
      <c r="J7" s="198"/>
    </row>
    <row r="8" spans="2:10" ht="15.75">
      <c r="B8" s="213" t="s">
        <v>106</v>
      </c>
      <c r="C8" s="214"/>
      <c r="D8" s="199">
        <v>8</v>
      </c>
      <c r="E8" s="200"/>
      <c r="F8" s="198" t="s">
        <v>99</v>
      </c>
      <c r="G8" s="198"/>
      <c r="H8" s="198"/>
      <c r="I8" s="198"/>
      <c r="J8" s="198"/>
    </row>
    <row r="9" spans="2:10" ht="15.75">
      <c r="B9" s="198"/>
      <c r="C9" s="200"/>
      <c r="D9" s="199"/>
      <c r="E9" s="201"/>
      <c r="F9" s="210"/>
      <c r="G9" s="210"/>
      <c r="H9" s="210"/>
      <c r="I9" s="210"/>
      <c r="J9" s="210"/>
    </row>
    <row r="10" spans="2:10" ht="15.75">
      <c r="C10" s="200"/>
      <c r="D10" s="199"/>
      <c r="E10" s="201"/>
      <c r="F10" s="210"/>
      <c r="G10" s="210"/>
      <c r="H10" s="210"/>
      <c r="I10" s="210"/>
      <c r="J10" s="210"/>
    </row>
    <row r="11" spans="2:10" ht="15.75">
      <c r="C11" s="215" t="s">
        <v>103</v>
      </c>
      <c r="D11" s="215"/>
      <c r="E11" s="215"/>
      <c r="F11" s="215"/>
      <c r="G11" s="215"/>
    </row>
    <row r="30" spans="2:9" ht="15.75">
      <c r="B30" s="196"/>
      <c r="C30" s="196"/>
      <c r="D30" s="196"/>
      <c r="E30" s="196"/>
      <c r="F30" s="196"/>
      <c r="G30" s="196"/>
      <c r="H30" s="196"/>
      <c r="I30" s="197"/>
    </row>
    <row r="31" spans="2:9" ht="15.75">
      <c r="B31" s="196"/>
      <c r="C31" s="196"/>
      <c r="D31" s="196"/>
      <c r="E31" s="196"/>
      <c r="F31" s="196"/>
      <c r="G31" s="196"/>
      <c r="H31" s="196"/>
      <c r="I31" s="197"/>
    </row>
    <row r="32" spans="2:9" ht="15.75">
      <c r="B32" s="196"/>
      <c r="C32" s="196"/>
      <c r="D32" s="196"/>
      <c r="E32" s="196"/>
      <c r="F32" s="196"/>
      <c r="G32" s="196"/>
      <c r="H32" s="196"/>
      <c r="I32" s="197"/>
    </row>
    <row r="34" spans="2:10" ht="38.25" customHeight="1">
      <c r="B34" s="216" t="s">
        <v>100</v>
      </c>
      <c r="C34" s="216"/>
      <c r="D34" s="216"/>
      <c r="E34" s="216"/>
      <c r="F34" s="216"/>
      <c r="G34" s="216"/>
      <c r="H34" s="216"/>
      <c r="I34" s="216"/>
      <c r="J34" s="202"/>
    </row>
    <row r="35" spans="2:10" ht="33.75" customHeight="1">
      <c r="B35" s="217" t="s">
        <v>101</v>
      </c>
      <c r="C35" s="217"/>
      <c r="D35" s="217"/>
      <c r="E35" s="217"/>
      <c r="F35" s="217"/>
      <c r="G35" s="217"/>
      <c r="H35" s="217"/>
      <c r="I35" s="217"/>
      <c r="J35" s="203"/>
    </row>
    <row r="36" spans="2:10" ht="32.25" customHeight="1">
      <c r="B36" s="218" t="s">
        <v>107</v>
      </c>
      <c r="C36" s="218"/>
      <c r="D36" s="218"/>
      <c r="E36" s="218"/>
      <c r="F36" s="218"/>
      <c r="G36" s="218"/>
      <c r="H36" s="218"/>
      <c r="I36" s="218"/>
      <c r="J36" s="204"/>
    </row>
    <row r="37" spans="2:10" ht="33" customHeight="1">
      <c r="B37" s="218" t="s">
        <v>102</v>
      </c>
      <c r="C37" s="219"/>
      <c r="D37" s="219"/>
      <c r="E37" s="219"/>
      <c r="F37" s="219"/>
      <c r="G37" s="219"/>
      <c r="H37" s="219"/>
      <c r="I37" s="219"/>
      <c r="J37" s="204"/>
    </row>
  </sheetData>
  <mergeCells count="11">
    <mergeCell ref="C11:G11"/>
    <mergeCell ref="B34:I34"/>
    <mergeCell ref="B35:I35"/>
    <mergeCell ref="B36:I36"/>
    <mergeCell ref="B37:I37"/>
    <mergeCell ref="F10:J10"/>
    <mergeCell ref="B2:I2"/>
    <mergeCell ref="B3:I4"/>
    <mergeCell ref="B5:H5"/>
    <mergeCell ref="B8:C8"/>
    <mergeCell ref="F9:J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S57"/>
  <sheetViews>
    <sheetView tabSelected="1" workbookViewId="0">
      <selection activeCell="I1" sqref="I1:M1"/>
    </sheetView>
  </sheetViews>
  <sheetFormatPr defaultRowHeight="11.25"/>
  <cols>
    <col min="1" max="1" width="2.7109375" style="1" customWidth="1"/>
    <col min="2" max="3" width="2.5703125" style="1" customWidth="1"/>
    <col min="4" max="4" width="23" style="1" customWidth="1"/>
    <col min="5" max="5" width="7.7109375" style="2" customWidth="1"/>
    <col min="6" max="6" width="4.42578125" style="1" customWidth="1"/>
    <col min="7" max="7" width="6" style="3" customWidth="1"/>
    <col min="8" max="8" width="9.85546875" style="1" customWidth="1"/>
    <col min="9" max="9" width="8" style="1" customWidth="1"/>
    <col min="10" max="10" width="8.140625" style="1" customWidth="1"/>
    <col min="11" max="11" width="18.5703125" style="1" customWidth="1"/>
    <col min="12" max="12" width="4.5703125" style="4" customWidth="1"/>
    <col min="13" max="13" width="4.28515625" style="1" customWidth="1"/>
    <col min="14" max="14" width="12.85546875" style="5" customWidth="1"/>
    <col min="15" max="15" width="16.28515625" style="5" customWidth="1"/>
    <col min="16" max="16384" width="9.140625" style="5"/>
  </cols>
  <sheetData>
    <row r="1" spans="1:19" ht="48" customHeight="1">
      <c r="D1" s="205"/>
      <c r="E1" s="206"/>
      <c r="F1" s="205"/>
      <c r="G1" s="207"/>
      <c r="H1" s="205"/>
      <c r="I1" s="313" t="s">
        <v>119</v>
      </c>
      <c r="J1" s="314"/>
      <c r="K1" s="314"/>
      <c r="L1" s="314"/>
      <c r="M1" s="314"/>
    </row>
    <row r="2" spans="1:19" ht="12.75" customHeight="1">
      <c r="B2" s="16"/>
      <c r="C2" s="16"/>
      <c r="D2" s="337" t="s">
        <v>76</v>
      </c>
      <c r="E2" s="337"/>
      <c r="F2" s="337"/>
      <c r="G2" s="337"/>
      <c r="H2" s="337"/>
      <c r="I2" s="193"/>
      <c r="J2" s="208"/>
      <c r="K2" s="208"/>
      <c r="L2" s="208"/>
      <c r="M2" s="208"/>
      <c r="N2" s="18"/>
      <c r="O2" s="18"/>
      <c r="P2" s="18"/>
      <c r="Q2" s="18"/>
      <c r="R2" s="18"/>
      <c r="S2" s="18"/>
    </row>
    <row r="3" spans="1:19" ht="22.5" customHeight="1" thickBot="1">
      <c r="A3" s="6"/>
      <c r="B3" s="17"/>
      <c r="C3" s="17"/>
      <c r="D3" s="338" t="s">
        <v>56</v>
      </c>
      <c r="E3" s="338"/>
      <c r="F3" s="338"/>
      <c r="G3" s="338"/>
      <c r="H3" s="338"/>
      <c r="I3" s="339"/>
      <c r="J3" s="209"/>
      <c r="K3" s="209"/>
      <c r="L3" s="209"/>
      <c r="M3" s="209"/>
      <c r="N3" s="148"/>
      <c r="O3" s="148"/>
      <c r="P3" s="148"/>
      <c r="Q3" s="148"/>
      <c r="R3" s="148"/>
      <c r="S3" s="148"/>
    </row>
    <row r="4" spans="1:19" ht="1.5" hidden="1" customHeight="1" thickBot="1">
      <c r="L4" s="8"/>
    </row>
    <row r="5" spans="1:19" ht="36.75" customHeight="1">
      <c r="A5" s="285" t="s">
        <v>0</v>
      </c>
      <c r="B5" s="288" t="s">
        <v>1</v>
      </c>
      <c r="C5" s="288" t="s">
        <v>2</v>
      </c>
      <c r="D5" s="291" t="s">
        <v>3</v>
      </c>
      <c r="E5" s="327" t="s">
        <v>4</v>
      </c>
      <c r="F5" s="330" t="s">
        <v>5</v>
      </c>
      <c r="G5" s="275" t="s">
        <v>6</v>
      </c>
      <c r="H5" s="268" t="s">
        <v>109</v>
      </c>
      <c r="I5" s="269"/>
      <c r="J5" s="270"/>
      <c r="K5" s="335" t="s">
        <v>80</v>
      </c>
      <c r="L5" s="336"/>
      <c r="M5" s="336"/>
      <c r="N5" s="265" t="s">
        <v>110</v>
      </c>
      <c r="O5" s="278" t="s">
        <v>81</v>
      </c>
    </row>
    <row r="6" spans="1:19" ht="15" customHeight="1">
      <c r="A6" s="286"/>
      <c r="B6" s="289"/>
      <c r="C6" s="289"/>
      <c r="D6" s="292"/>
      <c r="E6" s="328"/>
      <c r="F6" s="331"/>
      <c r="G6" s="276"/>
      <c r="H6" s="323" t="s">
        <v>77</v>
      </c>
      <c r="I6" s="271" t="s">
        <v>78</v>
      </c>
      <c r="J6" s="273" t="s">
        <v>79</v>
      </c>
      <c r="K6" s="321" t="s">
        <v>3</v>
      </c>
      <c r="L6" s="333"/>
      <c r="M6" s="334"/>
      <c r="N6" s="266"/>
      <c r="O6" s="279"/>
    </row>
    <row r="7" spans="1:19" ht="94.5" customHeight="1" thickBot="1">
      <c r="A7" s="287"/>
      <c r="B7" s="290"/>
      <c r="C7" s="290"/>
      <c r="D7" s="293"/>
      <c r="E7" s="329"/>
      <c r="F7" s="332"/>
      <c r="G7" s="277"/>
      <c r="H7" s="324"/>
      <c r="I7" s="272"/>
      <c r="J7" s="274"/>
      <c r="K7" s="322"/>
      <c r="L7" s="149" t="s">
        <v>82</v>
      </c>
      <c r="M7" s="150" t="s">
        <v>83</v>
      </c>
      <c r="N7" s="267"/>
      <c r="O7" s="280"/>
    </row>
    <row r="8" spans="1:19" ht="21.75" customHeight="1" thickBot="1">
      <c r="A8" s="60" t="s">
        <v>7</v>
      </c>
      <c r="B8" s="325" t="s">
        <v>62</v>
      </c>
      <c r="C8" s="325"/>
      <c r="D8" s="325"/>
      <c r="E8" s="325"/>
      <c r="F8" s="325"/>
      <c r="G8" s="325"/>
      <c r="H8" s="325"/>
      <c r="I8" s="325"/>
      <c r="J8" s="325"/>
      <c r="K8" s="325"/>
      <c r="L8" s="325"/>
      <c r="M8" s="325"/>
      <c r="N8" s="184"/>
      <c r="O8" s="185"/>
      <c r="P8" s="23"/>
      <c r="Q8" s="23"/>
      <c r="R8" s="23"/>
      <c r="S8" s="23"/>
    </row>
    <row r="9" spans="1:19" ht="22.5" customHeight="1" thickBot="1">
      <c r="A9" s="58" t="s">
        <v>7</v>
      </c>
      <c r="B9" s="59" t="s">
        <v>7</v>
      </c>
      <c r="C9" s="326" t="s">
        <v>111</v>
      </c>
      <c r="D9" s="326"/>
      <c r="E9" s="326"/>
      <c r="F9" s="326"/>
      <c r="G9" s="326"/>
      <c r="H9" s="326"/>
      <c r="I9" s="326"/>
      <c r="J9" s="326"/>
      <c r="K9" s="326"/>
      <c r="L9" s="326"/>
      <c r="M9" s="261"/>
      <c r="N9" s="186"/>
      <c r="O9" s="187"/>
      <c r="P9" s="23"/>
      <c r="Q9" s="23"/>
      <c r="R9" s="23"/>
      <c r="S9" s="23"/>
    </row>
    <row r="10" spans="1:19" ht="14.25" customHeight="1">
      <c r="A10" s="294" t="s">
        <v>7</v>
      </c>
      <c r="B10" s="299" t="s">
        <v>7</v>
      </c>
      <c r="C10" s="281" t="s">
        <v>7</v>
      </c>
      <c r="D10" s="315" t="s">
        <v>60</v>
      </c>
      <c r="E10" s="232" t="s">
        <v>51</v>
      </c>
      <c r="F10" s="318" t="s">
        <v>52</v>
      </c>
      <c r="G10" s="38" t="s">
        <v>58</v>
      </c>
      <c r="H10" s="39">
        <v>20.6</v>
      </c>
      <c r="I10" s="117">
        <v>20.6</v>
      </c>
      <c r="J10" s="118">
        <v>19.7</v>
      </c>
      <c r="K10" s="61" t="s">
        <v>64</v>
      </c>
      <c r="L10" s="62"/>
      <c r="M10" s="171"/>
      <c r="N10" s="220" t="s">
        <v>92</v>
      </c>
      <c r="O10" s="221"/>
      <c r="P10" s="23"/>
      <c r="Q10" s="23"/>
      <c r="R10" s="23"/>
      <c r="S10" s="23"/>
    </row>
    <row r="11" spans="1:19" ht="14.25" customHeight="1" thickBot="1">
      <c r="A11" s="295"/>
      <c r="B11" s="300"/>
      <c r="C11" s="284"/>
      <c r="D11" s="316"/>
      <c r="E11" s="233"/>
      <c r="F11" s="319"/>
      <c r="G11" s="40"/>
      <c r="H11" s="41"/>
      <c r="I11" s="112"/>
      <c r="J11" s="113"/>
      <c r="K11" s="63"/>
      <c r="L11" s="64">
        <v>50</v>
      </c>
      <c r="M11" s="172">
        <v>66</v>
      </c>
      <c r="N11" s="224"/>
      <c r="O11" s="225"/>
      <c r="P11" s="24"/>
      <c r="Q11" s="23"/>
      <c r="R11" s="23"/>
      <c r="S11" s="23"/>
    </row>
    <row r="12" spans="1:19" ht="86.25" customHeight="1" thickBot="1">
      <c r="A12" s="296"/>
      <c r="B12" s="301"/>
      <c r="C12" s="282"/>
      <c r="D12" s="317"/>
      <c r="E12" s="234"/>
      <c r="F12" s="320"/>
      <c r="G12" s="42" t="s">
        <v>8</v>
      </c>
      <c r="H12" s="43">
        <f>H10*1</f>
        <v>20.6</v>
      </c>
      <c r="I12" s="43">
        <f t="shared" ref="I12:J12" si="0">I10*1</f>
        <v>20.6</v>
      </c>
      <c r="J12" s="43">
        <f t="shared" si="0"/>
        <v>19.7</v>
      </c>
      <c r="K12" s="105" t="s">
        <v>57</v>
      </c>
      <c r="L12" s="131">
        <v>500</v>
      </c>
      <c r="M12" s="173">
        <v>920</v>
      </c>
      <c r="N12" s="222"/>
      <c r="O12" s="223"/>
      <c r="P12" s="24"/>
      <c r="Q12" s="23"/>
      <c r="R12" s="23"/>
      <c r="S12" s="23"/>
    </row>
    <row r="13" spans="1:19" ht="19.5" customHeight="1">
      <c r="A13" s="294" t="s">
        <v>7</v>
      </c>
      <c r="B13" s="299" t="s">
        <v>7</v>
      </c>
      <c r="C13" s="281" t="s">
        <v>9</v>
      </c>
      <c r="D13" s="241" t="s">
        <v>61</v>
      </c>
      <c r="E13" s="232" t="s">
        <v>51</v>
      </c>
      <c r="F13" s="318" t="s">
        <v>52</v>
      </c>
      <c r="G13" s="38" t="s">
        <v>58</v>
      </c>
      <c r="H13" s="45">
        <v>0</v>
      </c>
      <c r="I13" s="45">
        <v>0</v>
      </c>
      <c r="J13" s="151">
        <v>0</v>
      </c>
      <c r="K13" s="349" t="s">
        <v>63</v>
      </c>
      <c r="L13" s="132" t="s">
        <v>54</v>
      </c>
      <c r="M13" s="174" t="s">
        <v>54</v>
      </c>
      <c r="N13" s="226" t="s">
        <v>112</v>
      </c>
      <c r="O13" s="221"/>
      <c r="P13" s="24"/>
      <c r="Q13" s="23"/>
      <c r="R13" s="23"/>
      <c r="S13" s="23"/>
    </row>
    <row r="14" spans="1:19" ht="22.5" customHeight="1">
      <c r="A14" s="295"/>
      <c r="B14" s="300"/>
      <c r="C14" s="284"/>
      <c r="D14" s="242"/>
      <c r="E14" s="233"/>
      <c r="F14" s="319"/>
      <c r="G14" s="46"/>
      <c r="H14" s="47"/>
      <c r="I14" s="114"/>
      <c r="J14" s="115"/>
      <c r="K14" s="350"/>
      <c r="L14" s="133"/>
      <c r="M14" s="175"/>
      <c r="N14" s="224"/>
      <c r="O14" s="225"/>
      <c r="P14" s="24"/>
      <c r="Q14" s="23"/>
      <c r="R14" s="23"/>
      <c r="S14" s="23"/>
    </row>
    <row r="15" spans="1:19" ht="24.75" customHeight="1" thickBot="1">
      <c r="A15" s="296"/>
      <c r="B15" s="301"/>
      <c r="C15" s="282"/>
      <c r="D15" s="243"/>
      <c r="E15" s="234"/>
      <c r="F15" s="320"/>
      <c r="G15" s="42" t="s">
        <v>8</v>
      </c>
      <c r="H15" s="194">
        <f>H13+H14</f>
        <v>0</v>
      </c>
      <c r="I15" s="116"/>
      <c r="J15" s="195"/>
      <c r="K15" s="105"/>
      <c r="L15" s="134"/>
      <c r="M15" s="176"/>
      <c r="N15" s="222"/>
      <c r="O15" s="223"/>
      <c r="P15" s="24"/>
      <c r="Q15" s="23"/>
      <c r="R15" s="23"/>
      <c r="S15" s="23"/>
    </row>
    <row r="16" spans="1:19" ht="14.25" customHeight="1">
      <c r="A16" s="48" t="s">
        <v>7</v>
      </c>
      <c r="B16" s="49" t="s">
        <v>7</v>
      </c>
      <c r="C16" s="238" t="s">
        <v>49</v>
      </c>
      <c r="D16" s="241" t="s">
        <v>113</v>
      </c>
      <c r="E16" s="232" t="s">
        <v>51</v>
      </c>
      <c r="F16" s="235" t="s">
        <v>52</v>
      </c>
      <c r="G16" s="50" t="s">
        <v>58</v>
      </c>
      <c r="H16" s="51">
        <v>5.2</v>
      </c>
      <c r="I16" s="119">
        <v>5.2</v>
      </c>
      <c r="J16" s="120">
        <v>3.8</v>
      </c>
      <c r="K16" s="263" t="s">
        <v>114</v>
      </c>
      <c r="L16" s="141">
        <v>2000</v>
      </c>
      <c r="M16" s="181">
        <v>2500</v>
      </c>
      <c r="N16" s="226" t="s">
        <v>93</v>
      </c>
      <c r="O16" s="221"/>
      <c r="P16" s="24"/>
      <c r="Q16" s="23"/>
      <c r="R16" s="23"/>
      <c r="S16" s="23"/>
    </row>
    <row r="17" spans="1:19" ht="14.25" customHeight="1">
      <c r="A17" s="52"/>
      <c r="B17" s="53"/>
      <c r="C17" s="239"/>
      <c r="D17" s="242"/>
      <c r="E17" s="233"/>
      <c r="F17" s="236"/>
      <c r="G17" s="54"/>
      <c r="H17" s="55"/>
      <c r="I17" s="121"/>
      <c r="J17" s="122"/>
      <c r="K17" s="264"/>
      <c r="L17" s="131"/>
      <c r="M17" s="173"/>
      <c r="N17" s="224"/>
      <c r="O17" s="225"/>
      <c r="P17" s="24"/>
      <c r="Q17" s="23"/>
      <c r="R17" s="23"/>
      <c r="S17" s="23"/>
    </row>
    <row r="18" spans="1:19" ht="61.5" customHeight="1" thickBot="1">
      <c r="A18" s="56"/>
      <c r="B18" s="57"/>
      <c r="C18" s="240"/>
      <c r="D18" s="243"/>
      <c r="E18" s="234"/>
      <c r="F18" s="237"/>
      <c r="G18" s="42" t="s">
        <v>8</v>
      </c>
      <c r="H18" s="44">
        <f>H16*1</f>
        <v>5.2</v>
      </c>
      <c r="I18" s="44">
        <f t="shared" ref="I18:J18" si="1">I16*1</f>
        <v>5.2</v>
      </c>
      <c r="J18" s="44">
        <f t="shared" si="1"/>
        <v>3.8</v>
      </c>
      <c r="K18" s="105"/>
      <c r="L18" s="64"/>
      <c r="M18" s="172"/>
      <c r="N18" s="222"/>
      <c r="O18" s="223"/>
      <c r="P18" s="24"/>
      <c r="Q18" s="23"/>
      <c r="R18" s="23"/>
      <c r="S18" s="23"/>
    </row>
    <row r="19" spans="1:19" ht="21" customHeight="1" thickBot="1">
      <c r="A19" s="65" t="s">
        <v>7</v>
      </c>
      <c r="B19" s="66" t="s">
        <v>7</v>
      </c>
      <c r="C19" s="364" t="s">
        <v>10</v>
      </c>
      <c r="D19" s="365"/>
      <c r="E19" s="365"/>
      <c r="F19" s="365"/>
      <c r="G19" s="366"/>
      <c r="H19" s="67">
        <f>H18+H12+H15</f>
        <v>25.8</v>
      </c>
      <c r="I19" s="67">
        <f t="shared" ref="I19:J19" si="2">I18+I12+I15</f>
        <v>25.8</v>
      </c>
      <c r="J19" s="67">
        <f t="shared" si="2"/>
        <v>23.5</v>
      </c>
      <c r="K19" s="68"/>
      <c r="L19" s="69"/>
      <c r="M19" s="69"/>
      <c r="N19" s="188"/>
      <c r="O19" s="185"/>
      <c r="P19" s="23"/>
      <c r="Q19" s="23"/>
      <c r="R19" s="23"/>
      <c r="S19" s="23"/>
    </row>
    <row r="20" spans="1:19" ht="24" customHeight="1" thickBot="1">
      <c r="A20" s="58" t="s">
        <v>7</v>
      </c>
      <c r="B20" s="59" t="s">
        <v>9</v>
      </c>
      <c r="C20" s="356" t="s">
        <v>59</v>
      </c>
      <c r="D20" s="357"/>
      <c r="E20" s="357"/>
      <c r="F20" s="357"/>
      <c r="G20" s="357"/>
      <c r="H20" s="357"/>
      <c r="I20" s="357"/>
      <c r="J20" s="357"/>
      <c r="K20" s="357"/>
      <c r="L20" s="357"/>
      <c r="M20" s="357"/>
      <c r="N20" s="186"/>
      <c r="O20" s="187"/>
      <c r="P20" s="23"/>
      <c r="Q20" s="23"/>
      <c r="R20" s="23"/>
      <c r="S20" s="23"/>
    </row>
    <row r="21" spans="1:19" ht="61.5" customHeight="1">
      <c r="A21" s="304" t="s">
        <v>7</v>
      </c>
      <c r="B21" s="310" t="s">
        <v>9</v>
      </c>
      <c r="C21" s="281" t="s">
        <v>7</v>
      </c>
      <c r="D21" s="353" t="s">
        <v>65</v>
      </c>
      <c r="E21" s="232" t="s">
        <v>51</v>
      </c>
      <c r="F21" s="297" t="s">
        <v>55</v>
      </c>
      <c r="G21" s="70" t="s">
        <v>58</v>
      </c>
      <c r="H21" s="71">
        <v>7.2</v>
      </c>
      <c r="I21" s="123">
        <v>7.2</v>
      </c>
      <c r="J21" s="72">
        <v>5.8</v>
      </c>
      <c r="K21" s="73" t="s">
        <v>66</v>
      </c>
      <c r="L21" s="135">
        <v>3</v>
      </c>
      <c r="M21" s="177">
        <v>2</v>
      </c>
      <c r="N21" s="220" t="s">
        <v>95</v>
      </c>
      <c r="O21" s="221"/>
      <c r="P21" s="24"/>
      <c r="Q21" s="23"/>
      <c r="R21" s="23"/>
      <c r="S21" s="23"/>
    </row>
    <row r="22" spans="1:19" ht="28.5" customHeight="1">
      <c r="A22" s="305"/>
      <c r="B22" s="312"/>
      <c r="C22" s="239"/>
      <c r="D22" s="354"/>
      <c r="E22" s="307"/>
      <c r="F22" s="298"/>
      <c r="G22" s="78"/>
      <c r="H22" s="79"/>
      <c r="I22" s="124"/>
      <c r="J22" s="80"/>
      <c r="K22" s="81" t="s">
        <v>67</v>
      </c>
      <c r="L22" s="136">
        <v>12</v>
      </c>
      <c r="M22" s="178">
        <v>12</v>
      </c>
      <c r="N22" s="224"/>
      <c r="O22" s="225"/>
      <c r="P22" s="24"/>
      <c r="Q22" s="23"/>
      <c r="R22" s="23"/>
      <c r="S22" s="23"/>
    </row>
    <row r="23" spans="1:19" ht="24" customHeight="1">
      <c r="A23" s="305"/>
      <c r="B23" s="312"/>
      <c r="C23" s="239"/>
      <c r="D23" s="354"/>
      <c r="E23" s="307"/>
      <c r="F23" s="298"/>
      <c r="G23" s="78"/>
      <c r="H23" s="79"/>
      <c r="I23" s="124"/>
      <c r="J23" s="80"/>
      <c r="K23" s="137" t="s">
        <v>53</v>
      </c>
      <c r="L23" s="138">
        <v>3</v>
      </c>
      <c r="M23" s="179">
        <v>9</v>
      </c>
      <c r="N23" s="224"/>
      <c r="O23" s="225"/>
      <c r="P23" s="24"/>
      <c r="Q23" s="23"/>
      <c r="R23" s="23"/>
      <c r="S23" s="23"/>
    </row>
    <row r="24" spans="1:19" ht="40.5" customHeight="1">
      <c r="A24" s="305"/>
      <c r="B24" s="312"/>
      <c r="C24" s="239"/>
      <c r="D24" s="354"/>
      <c r="E24" s="307"/>
      <c r="F24" s="298"/>
      <c r="G24" s="78"/>
      <c r="H24" s="79"/>
      <c r="I24" s="124"/>
      <c r="J24" s="125"/>
      <c r="K24" s="82" t="s">
        <v>68</v>
      </c>
      <c r="L24" s="136">
        <v>2</v>
      </c>
      <c r="M24" s="178">
        <v>2</v>
      </c>
      <c r="N24" s="224"/>
      <c r="O24" s="225"/>
      <c r="P24" s="24"/>
      <c r="Q24" s="23"/>
      <c r="R24" s="23"/>
      <c r="S24" s="23"/>
    </row>
    <row r="25" spans="1:19" ht="65.25" customHeight="1" thickBot="1">
      <c r="A25" s="306"/>
      <c r="B25" s="311"/>
      <c r="C25" s="282"/>
      <c r="D25" s="355"/>
      <c r="E25" s="234"/>
      <c r="F25" s="234"/>
      <c r="G25" s="74" t="s">
        <v>8</v>
      </c>
      <c r="H25" s="75">
        <f>H21*1</f>
        <v>7.2</v>
      </c>
      <c r="I25" s="75">
        <f t="shared" ref="I25:J25" si="3">I21*1</f>
        <v>7.2</v>
      </c>
      <c r="J25" s="75">
        <f t="shared" si="3"/>
        <v>5.8</v>
      </c>
      <c r="K25" s="83" t="s">
        <v>69</v>
      </c>
      <c r="L25" s="139">
        <v>1</v>
      </c>
      <c r="M25" s="140">
        <v>0</v>
      </c>
      <c r="N25" s="222"/>
      <c r="O25" s="223"/>
      <c r="P25" s="24"/>
      <c r="Q25" s="23"/>
      <c r="R25" s="23"/>
      <c r="S25" s="23"/>
    </row>
    <row r="26" spans="1:19" ht="14.25" customHeight="1">
      <c r="A26" s="304" t="s">
        <v>7</v>
      </c>
      <c r="B26" s="310" t="s">
        <v>9</v>
      </c>
      <c r="C26" s="281" t="s">
        <v>9</v>
      </c>
      <c r="D26" s="377" t="s">
        <v>115</v>
      </c>
      <c r="E26" s="232" t="s">
        <v>51</v>
      </c>
      <c r="F26" s="375" t="s">
        <v>55</v>
      </c>
      <c r="G26" s="70" t="s">
        <v>58</v>
      </c>
      <c r="H26" s="71">
        <v>0</v>
      </c>
      <c r="I26" s="126">
        <v>0</v>
      </c>
      <c r="J26" s="127">
        <v>0</v>
      </c>
      <c r="K26" s="26"/>
      <c r="L26" s="27" t="s">
        <v>54</v>
      </c>
      <c r="M26" s="180" t="s">
        <v>54</v>
      </c>
      <c r="N26" s="184"/>
      <c r="O26" s="185"/>
      <c r="P26" s="24"/>
      <c r="Q26" s="23"/>
      <c r="R26" s="23"/>
      <c r="S26" s="23"/>
    </row>
    <row r="27" spans="1:19" ht="15.75" customHeight="1" thickBot="1">
      <c r="A27" s="306"/>
      <c r="B27" s="311"/>
      <c r="C27" s="282"/>
      <c r="D27" s="378"/>
      <c r="E27" s="234"/>
      <c r="F27" s="376"/>
      <c r="G27" s="74" t="s">
        <v>8</v>
      </c>
      <c r="H27" s="76">
        <f>H26*1</f>
        <v>0</v>
      </c>
      <c r="I27" s="77">
        <f>SUM(I26:I26)</f>
        <v>0</v>
      </c>
      <c r="J27" s="77">
        <f>SUM(J26:J26)</f>
        <v>0</v>
      </c>
      <c r="K27" s="30"/>
      <c r="L27" s="28"/>
      <c r="M27" s="29"/>
      <c r="N27" s="186"/>
      <c r="O27" s="187"/>
      <c r="P27" s="24"/>
      <c r="Q27" s="23"/>
      <c r="R27" s="23"/>
      <c r="S27" s="23"/>
    </row>
    <row r="28" spans="1:19" ht="12" customHeight="1" thickBot="1">
      <c r="A28" s="84" t="s">
        <v>7</v>
      </c>
      <c r="B28" s="85" t="s">
        <v>9</v>
      </c>
      <c r="C28" s="257" t="s">
        <v>10</v>
      </c>
      <c r="D28" s="258"/>
      <c r="E28" s="259"/>
      <c r="F28" s="259"/>
      <c r="G28" s="260"/>
      <c r="H28" s="86">
        <f>H27+H25</f>
        <v>7.2</v>
      </c>
      <c r="I28" s="86">
        <f t="shared" ref="I28:J28" si="4">I27+I25</f>
        <v>7.2</v>
      </c>
      <c r="J28" s="86">
        <f t="shared" si="4"/>
        <v>5.8</v>
      </c>
      <c r="K28" s="87"/>
      <c r="L28" s="88"/>
      <c r="M28" s="88"/>
      <c r="N28" s="184"/>
      <c r="O28" s="185"/>
      <c r="P28" s="23"/>
      <c r="Q28" s="23"/>
      <c r="R28" s="23"/>
      <c r="S28" s="23"/>
    </row>
    <row r="29" spans="1:19" ht="14.25" customHeight="1" thickBot="1">
      <c r="A29" s="58" t="s">
        <v>7</v>
      </c>
      <c r="B29" s="59" t="s">
        <v>49</v>
      </c>
      <c r="C29" s="261" t="s">
        <v>74</v>
      </c>
      <c r="D29" s="262"/>
      <c r="E29" s="262"/>
      <c r="F29" s="262"/>
      <c r="G29" s="262"/>
      <c r="H29" s="262"/>
      <c r="I29" s="262"/>
      <c r="J29" s="262"/>
      <c r="K29" s="262"/>
      <c r="L29" s="262"/>
      <c r="M29" s="262"/>
      <c r="N29" s="186"/>
      <c r="O29" s="187"/>
      <c r="P29" s="23"/>
      <c r="Q29" s="23"/>
      <c r="R29" s="23"/>
      <c r="S29" s="23"/>
    </row>
    <row r="30" spans="1:19" ht="14.25" customHeight="1">
      <c r="A30" s="48" t="s">
        <v>7</v>
      </c>
      <c r="B30" s="49" t="s">
        <v>49</v>
      </c>
      <c r="C30" s="358" t="s">
        <v>7</v>
      </c>
      <c r="D30" s="241" t="s">
        <v>70</v>
      </c>
      <c r="E30" s="232" t="s">
        <v>51</v>
      </c>
      <c r="F30" s="370" t="s">
        <v>52</v>
      </c>
      <c r="G30" s="373"/>
      <c r="H30" s="92">
        <v>8.6999999999999993</v>
      </c>
      <c r="I30" s="128">
        <v>12.2</v>
      </c>
      <c r="J30" s="95">
        <v>12</v>
      </c>
      <c r="K30" s="91" t="s">
        <v>116</v>
      </c>
      <c r="L30" s="141" t="s">
        <v>54</v>
      </c>
      <c r="M30" s="181" t="s">
        <v>54</v>
      </c>
      <c r="N30" s="220" t="s">
        <v>117</v>
      </c>
      <c r="O30" s="221"/>
      <c r="P30" s="24"/>
      <c r="Q30" s="23"/>
      <c r="R30" s="23"/>
      <c r="S30" s="23"/>
    </row>
    <row r="31" spans="1:19" ht="12" customHeight="1">
      <c r="A31" s="52"/>
      <c r="B31" s="53"/>
      <c r="C31" s="359"/>
      <c r="D31" s="242"/>
      <c r="E31" s="233"/>
      <c r="F31" s="371"/>
      <c r="G31" s="374"/>
      <c r="H31" s="93"/>
      <c r="I31" s="129"/>
      <c r="J31" s="96"/>
      <c r="K31" s="142"/>
      <c r="L31" s="131"/>
      <c r="M31" s="173"/>
      <c r="N31" s="224"/>
      <c r="O31" s="225"/>
      <c r="P31" s="24"/>
      <c r="Q31" s="23"/>
      <c r="R31" s="23"/>
      <c r="S31" s="23"/>
    </row>
    <row r="32" spans="1:19" ht="25.5" customHeight="1" thickBot="1">
      <c r="A32" s="90"/>
      <c r="B32" s="57"/>
      <c r="C32" s="360"/>
      <c r="D32" s="243"/>
      <c r="E32" s="234"/>
      <c r="F32" s="372"/>
      <c r="G32" s="97" t="s">
        <v>8</v>
      </c>
      <c r="H32" s="94">
        <f>H30*1</f>
        <v>8.6999999999999993</v>
      </c>
      <c r="I32" s="94">
        <f t="shared" ref="I32:J32" si="5">I30*1</f>
        <v>12.2</v>
      </c>
      <c r="J32" s="94">
        <f t="shared" si="5"/>
        <v>12</v>
      </c>
      <c r="K32" s="105"/>
      <c r="L32" s="64"/>
      <c r="M32" s="172"/>
      <c r="N32" s="222"/>
      <c r="O32" s="223"/>
      <c r="P32" s="24"/>
      <c r="Q32" s="23"/>
      <c r="R32" s="23"/>
      <c r="S32" s="23"/>
    </row>
    <row r="33" spans="1:19" ht="42.75" customHeight="1">
      <c r="A33" s="48" t="s">
        <v>7</v>
      </c>
      <c r="B33" s="49" t="s">
        <v>49</v>
      </c>
      <c r="C33" s="358" t="s">
        <v>49</v>
      </c>
      <c r="D33" s="241" t="s">
        <v>71</v>
      </c>
      <c r="E33" s="232" t="s">
        <v>51</v>
      </c>
      <c r="F33" s="370" t="s">
        <v>52</v>
      </c>
      <c r="G33" s="104"/>
      <c r="H33" s="92">
        <v>11</v>
      </c>
      <c r="I33" s="127">
        <v>6.7</v>
      </c>
      <c r="J33" s="127">
        <v>6.7</v>
      </c>
      <c r="K33" s="110" t="s">
        <v>73</v>
      </c>
      <c r="L33" s="143">
        <v>3</v>
      </c>
      <c r="M33" s="182">
        <v>2</v>
      </c>
      <c r="N33" s="220" t="s">
        <v>118</v>
      </c>
      <c r="O33" s="221"/>
      <c r="P33" s="24"/>
      <c r="Q33" s="23"/>
      <c r="R33" s="23"/>
      <c r="S33" s="23"/>
    </row>
    <row r="34" spans="1:19" ht="65.25" customHeight="1" thickBot="1">
      <c r="A34" s="90"/>
      <c r="B34" s="57"/>
      <c r="C34" s="360"/>
      <c r="D34" s="243"/>
      <c r="E34" s="234"/>
      <c r="F34" s="372"/>
      <c r="G34" s="97" t="s">
        <v>8</v>
      </c>
      <c r="H34" s="94">
        <f>H33*1</f>
        <v>11</v>
      </c>
      <c r="I34" s="94">
        <f t="shared" ref="I34:J34" si="6">I33*1</f>
        <v>6.7</v>
      </c>
      <c r="J34" s="94">
        <f t="shared" si="6"/>
        <v>6.7</v>
      </c>
      <c r="K34" s="106"/>
      <c r="L34" s="64"/>
      <c r="M34" s="172"/>
      <c r="N34" s="222"/>
      <c r="O34" s="223"/>
      <c r="P34" s="24"/>
      <c r="Q34" s="23"/>
      <c r="R34" s="23"/>
      <c r="S34" s="23"/>
    </row>
    <row r="35" spans="1:19" ht="18" customHeight="1">
      <c r="A35" s="48" t="s">
        <v>7</v>
      </c>
      <c r="B35" s="49" t="s">
        <v>49</v>
      </c>
      <c r="C35" s="358" t="s">
        <v>50</v>
      </c>
      <c r="D35" s="302" t="s">
        <v>72</v>
      </c>
      <c r="E35" s="232" t="s">
        <v>51</v>
      </c>
      <c r="F35" s="370" t="s">
        <v>52</v>
      </c>
      <c r="G35" s="111"/>
      <c r="H35" s="92">
        <v>1.5</v>
      </c>
      <c r="I35" s="127">
        <v>2.2999999999999998</v>
      </c>
      <c r="J35" s="127">
        <v>2.2999999999999998</v>
      </c>
      <c r="K35" s="107" t="s">
        <v>75</v>
      </c>
      <c r="L35" s="141">
        <v>1</v>
      </c>
      <c r="M35" s="181">
        <v>1</v>
      </c>
      <c r="N35" s="220" t="s">
        <v>94</v>
      </c>
      <c r="O35" s="221"/>
      <c r="P35" s="24"/>
      <c r="Q35" s="23"/>
      <c r="R35" s="23"/>
      <c r="S35" s="23"/>
    </row>
    <row r="36" spans="1:19" ht="12" customHeight="1" thickBot="1">
      <c r="A36" s="90"/>
      <c r="B36" s="57"/>
      <c r="C36" s="360"/>
      <c r="D36" s="303"/>
      <c r="E36" s="234"/>
      <c r="F36" s="372"/>
      <c r="G36" s="97" t="s">
        <v>8</v>
      </c>
      <c r="H36" s="94">
        <f>H35*1</f>
        <v>1.5</v>
      </c>
      <c r="I36" s="94">
        <f t="shared" ref="I36:J36" si="7">I35*1</f>
        <v>2.2999999999999998</v>
      </c>
      <c r="J36" s="94">
        <f t="shared" si="7"/>
        <v>2.2999999999999998</v>
      </c>
      <c r="K36" s="105"/>
      <c r="L36" s="64"/>
      <c r="M36" s="172"/>
      <c r="N36" s="222"/>
      <c r="O36" s="223"/>
      <c r="P36" s="24"/>
      <c r="Q36" s="23"/>
      <c r="R36" s="23"/>
      <c r="S36" s="23"/>
    </row>
    <row r="37" spans="1:19" ht="14.25" hidden="1" customHeight="1" thickBot="1">
      <c r="A37" s="31"/>
      <c r="B37" s="25"/>
      <c r="C37" s="34"/>
      <c r="D37" s="35"/>
      <c r="E37" s="36"/>
      <c r="F37" s="37"/>
      <c r="G37" s="32" t="s">
        <v>8</v>
      </c>
      <c r="H37" s="33" t="e">
        <f>#REF!</f>
        <v>#REF!</v>
      </c>
      <c r="I37" s="130" t="e">
        <f>#REF!+#REF!</f>
        <v>#REF!</v>
      </c>
      <c r="J37" s="144" t="e">
        <f>#REF!+#REF!</f>
        <v>#REF!</v>
      </c>
      <c r="K37" s="145"/>
      <c r="L37" s="146"/>
      <c r="M37" s="147"/>
      <c r="N37" s="183"/>
      <c r="O37" s="23"/>
      <c r="P37" s="24"/>
      <c r="Q37" s="23"/>
      <c r="R37" s="23"/>
      <c r="S37" s="23"/>
    </row>
    <row r="38" spans="1:19" ht="14.25" customHeight="1" thickBot="1">
      <c r="A38" s="56" t="s">
        <v>7</v>
      </c>
      <c r="B38" s="98" t="s">
        <v>49</v>
      </c>
      <c r="C38" s="308" t="s">
        <v>10</v>
      </c>
      <c r="D38" s="309"/>
      <c r="E38" s="309"/>
      <c r="F38" s="309"/>
      <c r="G38" s="309"/>
      <c r="H38" s="99">
        <f>H32+H36+H34</f>
        <v>21.2</v>
      </c>
      <c r="I38" s="99">
        <f t="shared" ref="I38:J38" si="8">I32+I36+I34</f>
        <v>21.2</v>
      </c>
      <c r="J38" s="99">
        <f t="shared" si="8"/>
        <v>21</v>
      </c>
      <c r="K38" s="100"/>
      <c r="L38" s="101"/>
      <c r="M38" s="101"/>
      <c r="N38" s="189"/>
      <c r="O38" s="190"/>
    </row>
    <row r="39" spans="1:19" ht="14.25" customHeight="1" thickBot="1">
      <c r="A39" s="58" t="s">
        <v>7</v>
      </c>
      <c r="B39" s="368" t="s">
        <v>11</v>
      </c>
      <c r="C39" s="369"/>
      <c r="D39" s="369"/>
      <c r="E39" s="369"/>
      <c r="F39" s="369"/>
      <c r="G39" s="369"/>
      <c r="H39" s="102">
        <f>H38+H28+H19</f>
        <v>54.2</v>
      </c>
      <c r="I39" s="102">
        <f>I38+I28+I19</f>
        <v>54.2</v>
      </c>
      <c r="J39" s="102">
        <f>J38+J28+J19</f>
        <v>50.3</v>
      </c>
      <c r="K39" s="103"/>
      <c r="L39" s="89"/>
      <c r="M39" s="89"/>
      <c r="N39" s="191"/>
      <c r="O39" s="192"/>
    </row>
    <row r="40" spans="1:19" ht="14.25" customHeight="1" thickBot="1">
      <c r="A40" s="108" t="s">
        <v>7</v>
      </c>
      <c r="B40" s="367" t="s">
        <v>12</v>
      </c>
      <c r="C40" s="367"/>
      <c r="D40" s="367"/>
      <c r="E40" s="367"/>
      <c r="F40" s="367"/>
      <c r="G40" s="367"/>
      <c r="H40" s="109">
        <f>H39*1</f>
        <v>54.2</v>
      </c>
      <c r="I40" s="109">
        <f t="shared" ref="I40:J40" si="9">I39*1</f>
        <v>54.2</v>
      </c>
      <c r="J40" s="109">
        <f t="shared" si="9"/>
        <v>50.3</v>
      </c>
      <c r="K40" s="351"/>
      <c r="L40" s="352"/>
      <c r="M40" s="352"/>
      <c r="N40" s="186"/>
      <c r="O40" s="187"/>
      <c r="P40" s="23"/>
      <c r="Q40" s="23"/>
      <c r="R40" s="23"/>
      <c r="S40" s="23"/>
    </row>
    <row r="41" spans="1:19" ht="14.25" customHeight="1">
      <c r="A41" s="19"/>
      <c r="B41" s="20"/>
      <c r="C41" s="20"/>
      <c r="D41" s="20"/>
      <c r="E41" s="20"/>
      <c r="F41" s="20"/>
      <c r="G41" s="20"/>
      <c r="H41" s="21"/>
      <c r="I41" s="21"/>
      <c r="J41" s="21"/>
      <c r="K41" s="22"/>
      <c r="L41" s="22"/>
      <c r="M41" s="22"/>
    </row>
    <row r="43" spans="1:19" ht="17.25" customHeight="1">
      <c r="C43" s="9"/>
      <c r="D43" s="230" t="s">
        <v>13</v>
      </c>
      <c r="E43" s="231"/>
      <c r="F43" s="231"/>
      <c r="G43" s="231"/>
      <c r="H43" s="231"/>
      <c r="I43" s="231"/>
      <c r="J43" s="231"/>
    </row>
    <row r="45" spans="1:19" ht="16.5" thickBot="1">
      <c r="C45" s="152"/>
      <c r="D45" s="152"/>
      <c r="E45" s="152"/>
      <c r="F45" s="230"/>
      <c r="G45" s="283"/>
      <c r="H45" s="283"/>
      <c r="I45" s="283"/>
      <c r="J45" s="283"/>
    </row>
    <row r="46" spans="1:19" ht="57" thickBot="1">
      <c r="C46" s="346" t="s">
        <v>14</v>
      </c>
      <c r="D46" s="347"/>
      <c r="E46" s="347"/>
      <c r="F46" s="347"/>
      <c r="G46" s="348"/>
      <c r="H46" s="153" t="s">
        <v>77</v>
      </c>
      <c r="I46" s="154" t="s">
        <v>78</v>
      </c>
      <c r="J46" s="155" t="s">
        <v>79</v>
      </c>
    </row>
    <row r="47" spans="1:19" ht="13.5" thickBot="1">
      <c r="C47" s="361" t="s">
        <v>15</v>
      </c>
      <c r="D47" s="362"/>
      <c r="E47" s="362"/>
      <c r="F47" s="362"/>
      <c r="G47" s="363"/>
      <c r="H47" s="156">
        <f>H48+H49+H50+H51</f>
        <v>54.2</v>
      </c>
      <c r="I47" s="156">
        <f t="shared" ref="I47:J47" si="10">I48+I49+I50+I51</f>
        <v>54.2</v>
      </c>
      <c r="J47" s="157">
        <f t="shared" si="10"/>
        <v>50.3</v>
      </c>
      <c r="K47" s="7"/>
      <c r="L47" s="7"/>
      <c r="M47" s="7"/>
      <c r="O47" s="7"/>
      <c r="P47" s="7"/>
    </row>
    <row r="48" spans="1:19" ht="12.75">
      <c r="C48" s="253" t="s">
        <v>84</v>
      </c>
      <c r="D48" s="254"/>
      <c r="E48" s="254"/>
      <c r="F48" s="254"/>
      <c r="G48" s="255"/>
      <c r="H48" s="158">
        <v>54.2</v>
      </c>
      <c r="I48" s="159">
        <v>54.2</v>
      </c>
      <c r="J48" s="160">
        <v>50.3</v>
      </c>
      <c r="N48" s="7"/>
    </row>
    <row r="49" spans="3:10" ht="12.75">
      <c r="C49" s="247" t="s">
        <v>85</v>
      </c>
      <c r="D49" s="248"/>
      <c r="E49" s="248"/>
      <c r="F49" s="248"/>
      <c r="G49" s="249"/>
      <c r="H49" s="161"/>
      <c r="I49" s="162"/>
      <c r="J49" s="163"/>
    </row>
    <row r="50" spans="3:10" ht="12.75">
      <c r="C50" s="250" t="s">
        <v>86</v>
      </c>
      <c r="D50" s="251"/>
      <c r="E50" s="251"/>
      <c r="F50" s="251"/>
      <c r="G50" s="252"/>
      <c r="H50" s="161">
        <v>0</v>
      </c>
      <c r="I50" s="162">
        <v>0</v>
      </c>
      <c r="J50" s="163"/>
    </row>
    <row r="51" spans="3:10" ht="13.5" thickBot="1">
      <c r="C51" s="247" t="s">
        <v>87</v>
      </c>
      <c r="D51" s="248"/>
      <c r="E51" s="248"/>
      <c r="F51" s="248"/>
      <c r="G51" s="249"/>
      <c r="H51" s="164"/>
      <c r="I51" s="165">
        <v>0</v>
      </c>
      <c r="J51" s="166"/>
    </row>
    <row r="52" spans="3:10" ht="13.5" thickBot="1">
      <c r="C52" s="361" t="s">
        <v>16</v>
      </c>
      <c r="D52" s="362"/>
      <c r="E52" s="362"/>
      <c r="F52" s="362"/>
      <c r="G52" s="363"/>
      <c r="H52" s="167">
        <f>H53+H54+H55+H56</f>
        <v>0</v>
      </c>
      <c r="I52" s="167">
        <f t="shared" ref="I52:J52" si="11">I53+I54+I55+I56</f>
        <v>0</v>
      </c>
      <c r="J52" s="168">
        <f t="shared" si="11"/>
        <v>0</v>
      </c>
    </row>
    <row r="53" spans="3:10" ht="12.75">
      <c r="C53" s="340" t="s">
        <v>88</v>
      </c>
      <c r="D53" s="341"/>
      <c r="E53" s="341"/>
      <c r="F53" s="341"/>
      <c r="G53" s="342"/>
      <c r="H53" s="158">
        <v>0</v>
      </c>
      <c r="I53" s="159"/>
      <c r="J53" s="160"/>
    </row>
    <row r="54" spans="3:10" ht="12.75">
      <c r="C54" s="343" t="s">
        <v>89</v>
      </c>
      <c r="D54" s="344"/>
      <c r="E54" s="344"/>
      <c r="F54" s="344"/>
      <c r="G54" s="345"/>
      <c r="H54" s="161">
        <v>0</v>
      </c>
      <c r="I54" s="162"/>
      <c r="J54" s="163"/>
    </row>
    <row r="55" spans="3:10" ht="12.75">
      <c r="C55" s="244" t="s">
        <v>90</v>
      </c>
      <c r="D55" s="245"/>
      <c r="E55" s="245"/>
      <c r="F55" s="245"/>
      <c r="G55" s="246"/>
      <c r="H55" s="161">
        <v>0</v>
      </c>
      <c r="I55" s="162"/>
      <c r="J55" s="163"/>
    </row>
    <row r="56" spans="3:10" ht="13.5" thickBot="1">
      <c r="C56" s="250" t="s">
        <v>91</v>
      </c>
      <c r="D56" s="251"/>
      <c r="E56" s="251"/>
      <c r="F56" s="251"/>
      <c r="G56" s="256"/>
      <c r="H56" s="164">
        <v>0</v>
      </c>
      <c r="I56" s="165"/>
      <c r="J56" s="166"/>
    </row>
    <row r="57" spans="3:10" ht="13.5" thickBot="1">
      <c r="C57" s="227" t="s">
        <v>17</v>
      </c>
      <c r="D57" s="228"/>
      <c r="E57" s="228"/>
      <c r="F57" s="228"/>
      <c r="G57" s="229"/>
      <c r="H57" s="169">
        <f>H52+H47</f>
        <v>54.2</v>
      </c>
      <c r="I57" s="169">
        <f t="shared" ref="I57:J57" si="12">I52+I47</f>
        <v>54.2</v>
      </c>
      <c r="J57" s="170">
        <f t="shared" si="12"/>
        <v>50.3</v>
      </c>
    </row>
  </sheetData>
  <mergeCells count="93">
    <mergeCell ref="B39:G39"/>
    <mergeCell ref="A26:A27"/>
    <mergeCell ref="D30:D32"/>
    <mergeCell ref="E30:E32"/>
    <mergeCell ref="F30:F32"/>
    <mergeCell ref="G30:G31"/>
    <mergeCell ref="F33:F34"/>
    <mergeCell ref="F35:F36"/>
    <mergeCell ref="C35:C36"/>
    <mergeCell ref="F26:F27"/>
    <mergeCell ref="E26:E27"/>
    <mergeCell ref="C26:C27"/>
    <mergeCell ref="D26:D27"/>
    <mergeCell ref="E35:E36"/>
    <mergeCell ref="D33:D34"/>
    <mergeCell ref="E33:E34"/>
    <mergeCell ref="C53:G53"/>
    <mergeCell ref="C54:G54"/>
    <mergeCell ref="C46:G46"/>
    <mergeCell ref="K13:K14"/>
    <mergeCell ref="K40:M40"/>
    <mergeCell ref="D21:D25"/>
    <mergeCell ref="C20:M20"/>
    <mergeCell ref="C13:C15"/>
    <mergeCell ref="E13:E15"/>
    <mergeCell ref="F13:F15"/>
    <mergeCell ref="C30:C32"/>
    <mergeCell ref="C47:G47"/>
    <mergeCell ref="C52:G52"/>
    <mergeCell ref="C19:G19"/>
    <mergeCell ref="C33:C34"/>
    <mergeCell ref="B40:G40"/>
    <mergeCell ref="I1:M1"/>
    <mergeCell ref="D10:D12"/>
    <mergeCell ref="E10:E12"/>
    <mergeCell ref="F10:F12"/>
    <mergeCell ref="K6:K7"/>
    <mergeCell ref="H6:H7"/>
    <mergeCell ref="B8:M8"/>
    <mergeCell ref="C9:M9"/>
    <mergeCell ref="E5:E7"/>
    <mergeCell ref="F5:F7"/>
    <mergeCell ref="L6:M6"/>
    <mergeCell ref="K5:M5"/>
    <mergeCell ref="B10:B12"/>
    <mergeCell ref="D2:H2"/>
    <mergeCell ref="D3:I3"/>
    <mergeCell ref="F45:J45"/>
    <mergeCell ref="C10:C12"/>
    <mergeCell ref="A5:A7"/>
    <mergeCell ref="B5:B7"/>
    <mergeCell ref="C5:C7"/>
    <mergeCell ref="D5:D7"/>
    <mergeCell ref="A10:A12"/>
    <mergeCell ref="A13:A15"/>
    <mergeCell ref="F21:F25"/>
    <mergeCell ref="B13:B15"/>
    <mergeCell ref="D35:D36"/>
    <mergeCell ref="A21:A25"/>
    <mergeCell ref="E21:E25"/>
    <mergeCell ref="C38:G38"/>
    <mergeCell ref="B26:B27"/>
    <mergeCell ref="B21:B25"/>
    <mergeCell ref="D13:D15"/>
    <mergeCell ref="C28:G28"/>
    <mergeCell ref="C29:M29"/>
    <mergeCell ref="K16:K17"/>
    <mergeCell ref="N5:N7"/>
    <mergeCell ref="H5:J5"/>
    <mergeCell ref="I6:I7"/>
    <mergeCell ref="J6:J7"/>
    <mergeCell ref="G5:G7"/>
    <mergeCell ref="N10:O12"/>
    <mergeCell ref="N13:O15"/>
    <mergeCell ref="N21:O25"/>
    <mergeCell ref="O5:O7"/>
    <mergeCell ref="C21:C25"/>
    <mergeCell ref="N33:O34"/>
    <mergeCell ref="N35:O36"/>
    <mergeCell ref="N30:O32"/>
    <mergeCell ref="N16:O18"/>
    <mergeCell ref="C57:G57"/>
    <mergeCell ref="D43:J43"/>
    <mergeCell ref="E16:E18"/>
    <mergeCell ref="F16:F18"/>
    <mergeCell ref="C16:C18"/>
    <mergeCell ref="D16:D18"/>
    <mergeCell ref="C55:G55"/>
    <mergeCell ref="C51:G51"/>
    <mergeCell ref="C50:G50"/>
    <mergeCell ref="C49:G49"/>
    <mergeCell ref="C48:G48"/>
    <mergeCell ref="C56:G56"/>
  </mergeCells>
  <phoneticPr fontId="1" type="noConversion"/>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B2:C33"/>
  <sheetViews>
    <sheetView workbookViewId="0">
      <selection activeCell="G28" sqref="G28"/>
    </sheetView>
  </sheetViews>
  <sheetFormatPr defaultRowHeight="12.75"/>
  <cols>
    <col min="2" max="2" width="14.85546875" customWidth="1"/>
    <col min="3" max="3" width="43.5703125" customWidth="1"/>
  </cols>
  <sheetData>
    <row r="2" spans="2:3" ht="13.5" thickBot="1">
      <c r="C2" t="s">
        <v>47</v>
      </c>
    </row>
    <row r="3" spans="2:3" ht="32.25" thickBot="1">
      <c r="B3" s="10" t="s">
        <v>18</v>
      </c>
      <c r="C3" s="11" t="s">
        <v>19</v>
      </c>
    </row>
    <row r="4" spans="2:3" ht="14.25" customHeight="1">
      <c r="B4" s="12">
        <v>0</v>
      </c>
      <c r="C4" s="13" t="s">
        <v>20</v>
      </c>
    </row>
    <row r="5" spans="2:3" ht="14.25" customHeight="1">
      <c r="B5" s="12">
        <v>1</v>
      </c>
      <c r="C5" s="13" t="s">
        <v>21</v>
      </c>
    </row>
    <row r="6" spans="2:3" ht="15.75" customHeight="1">
      <c r="B6" s="12">
        <v>2</v>
      </c>
      <c r="C6" s="13" t="s">
        <v>22</v>
      </c>
    </row>
    <row r="7" spans="2:3" ht="16.5" customHeight="1">
      <c r="B7" s="12">
        <v>3</v>
      </c>
      <c r="C7" s="13" t="s">
        <v>23</v>
      </c>
    </row>
    <row r="8" spans="2:3" ht="13.5" customHeight="1">
      <c r="B8" s="12">
        <v>4</v>
      </c>
      <c r="C8" s="13" t="s">
        <v>24</v>
      </c>
    </row>
    <row r="9" spans="2:3" ht="15.75" customHeight="1">
      <c r="B9" s="12">
        <v>5</v>
      </c>
      <c r="C9" s="13" t="s">
        <v>25</v>
      </c>
    </row>
    <row r="10" spans="2:3" ht="15.75" customHeight="1">
      <c r="B10" s="12">
        <v>6</v>
      </c>
      <c r="C10" s="13" t="s">
        <v>26</v>
      </c>
    </row>
    <row r="11" spans="2:3" ht="15.75" customHeight="1">
      <c r="B11" s="12">
        <v>7</v>
      </c>
      <c r="C11" s="13" t="s">
        <v>27</v>
      </c>
    </row>
    <row r="12" spans="2:3" ht="13.5" customHeight="1">
      <c r="B12" s="12">
        <v>8</v>
      </c>
      <c r="C12" s="13" t="s">
        <v>28</v>
      </c>
    </row>
    <row r="13" spans="2:3" ht="13.5" customHeight="1">
      <c r="B13" s="12">
        <v>9</v>
      </c>
      <c r="C13" s="13" t="s">
        <v>29</v>
      </c>
    </row>
    <row r="14" spans="2:3" ht="15.75" customHeight="1">
      <c r="B14" s="12">
        <v>10</v>
      </c>
      <c r="C14" s="13" t="s">
        <v>30</v>
      </c>
    </row>
    <row r="15" spans="2:3" ht="18" customHeight="1">
      <c r="B15" s="12">
        <v>11</v>
      </c>
      <c r="C15" s="13" t="s">
        <v>31</v>
      </c>
    </row>
    <row r="16" spans="2:3" ht="16.5" customHeight="1">
      <c r="B16" s="12">
        <v>12</v>
      </c>
      <c r="C16" s="13" t="s">
        <v>32</v>
      </c>
    </row>
    <row r="17" spans="2:3" ht="14.25" customHeight="1">
      <c r="B17" s="12">
        <v>13</v>
      </c>
      <c r="C17" s="13" t="s">
        <v>33</v>
      </c>
    </row>
    <row r="18" spans="2:3" ht="15" customHeight="1">
      <c r="B18" s="12">
        <v>14</v>
      </c>
      <c r="C18" s="13" t="s">
        <v>34</v>
      </c>
    </row>
    <row r="19" spans="2:3" ht="15" customHeight="1">
      <c r="B19" s="12">
        <v>15</v>
      </c>
      <c r="C19" s="13" t="s">
        <v>35</v>
      </c>
    </row>
    <row r="20" spans="2:3" ht="17.25" customHeight="1">
      <c r="B20" s="12">
        <v>16</v>
      </c>
      <c r="C20" s="13" t="s">
        <v>36</v>
      </c>
    </row>
    <row r="21" spans="2:3" ht="17.25" customHeight="1">
      <c r="B21" s="12">
        <v>17</v>
      </c>
      <c r="C21" s="13" t="s">
        <v>37</v>
      </c>
    </row>
    <row r="22" spans="2:3" ht="15.75" customHeight="1">
      <c r="B22" s="12">
        <v>18</v>
      </c>
      <c r="C22" s="13" t="s">
        <v>38</v>
      </c>
    </row>
    <row r="23" spans="2:3" ht="15.75" customHeight="1">
      <c r="B23" s="12">
        <v>19</v>
      </c>
      <c r="C23" s="13" t="s">
        <v>39</v>
      </c>
    </row>
    <row r="24" spans="2:3" ht="15.75" customHeight="1">
      <c r="B24" s="12">
        <v>20</v>
      </c>
      <c r="C24" s="13" t="s">
        <v>40</v>
      </c>
    </row>
    <row r="25" spans="2:3" ht="17.25" customHeight="1">
      <c r="B25" s="12">
        <v>21</v>
      </c>
      <c r="C25" s="13" t="s">
        <v>41</v>
      </c>
    </row>
    <row r="26" spans="2:3" ht="17.25" customHeight="1">
      <c r="B26" s="12">
        <v>22</v>
      </c>
      <c r="C26" s="13" t="s">
        <v>48</v>
      </c>
    </row>
    <row r="27" spans="2:3" ht="16.5" customHeight="1">
      <c r="B27" s="12">
        <v>23</v>
      </c>
      <c r="C27" s="13" t="s">
        <v>42</v>
      </c>
    </row>
    <row r="28" spans="2:3" ht="16.5" customHeight="1">
      <c r="B28" s="12">
        <v>24</v>
      </c>
      <c r="C28" s="13" t="s">
        <v>43</v>
      </c>
    </row>
    <row r="29" spans="2:3" ht="16.5" customHeight="1">
      <c r="B29" s="12">
        <v>25</v>
      </c>
      <c r="C29" s="13" t="s">
        <v>44</v>
      </c>
    </row>
    <row r="30" spans="2:3" ht="15" customHeight="1">
      <c r="B30" s="12">
        <v>26</v>
      </c>
      <c r="C30" s="13" t="s">
        <v>45</v>
      </c>
    </row>
    <row r="31" spans="2:3" ht="18" customHeight="1">
      <c r="B31" s="12">
        <v>27</v>
      </c>
      <c r="C31" s="13" t="s">
        <v>46</v>
      </c>
    </row>
    <row r="32" spans="2:3" ht="16.5" customHeight="1">
      <c r="B32" s="12">
        <v>28</v>
      </c>
      <c r="C32" s="13" t="s">
        <v>105</v>
      </c>
    </row>
    <row r="33" spans="2:3" ht="18.75" customHeight="1" thickBot="1">
      <c r="B33" s="14">
        <v>29</v>
      </c>
      <c r="C33" s="15" t="s">
        <v>108</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Ataskaita</vt:lpstr>
      <vt:lpstr>Priemonių suvestinė</vt:lpstr>
      <vt:lpstr>Priemoniu vykdytoju kodai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Irma Gritėnienė</dc:creator>
  <cp:lastModifiedBy>Asta1</cp:lastModifiedBy>
  <cp:lastPrinted>2016-03-07T11:24:53Z</cp:lastPrinted>
  <dcterms:created xsi:type="dcterms:W3CDTF">1996-10-14T23:33:28Z</dcterms:created>
  <dcterms:modified xsi:type="dcterms:W3CDTF">2016-03-10T09:36:52Z</dcterms:modified>
</cp:coreProperties>
</file>