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955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7" i="1"/>
  <c r="E36"/>
  <c r="E38"/>
  <c r="E39"/>
  <c r="K39"/>
  <c r="K36"/>
  <c r="K37"/>
  <c r="K38"/>
  <c r="K31"/>
  <c r="K30"/>
  <c r="K32"/>
  <c r="E31"/>
  <c r="E30"/>
  <c r="E32"/>
  <c r="K13"/>
  <c r="K14"/>
  <c r="K15"/>
  <c r="K16"/>
  <c r="K17"/>
  <c r="K18"/>
  <c r="K19"/>
  <c r="K20"/>
  <c r="K21"/>
  <c r="K22"/>
  <c r="K23"/>
  <c r="K12"/>
  <c r="I13"/>
  <c r="I14"/>
  <c r="I15"/>
  <c r="I16"/>
  <c r="I17"/>
  <c r="I18"/>
  <c r="I19"/>
  <c r="I20"/>
  <c r="I21"/>
  <c r="I22"/>
  <c r="I23"/>
  <c r="I12"/>
  <c r="G13"/>
  <c r="G14"/>
  <c r="G15"/>
  <c r="G16"/>
  <c r="G17"/>
  <c r="G18"/>
  <c r="G19"/>
  <c r="G20"/>
  <c r="G21"/>
  <c r="G22"/>
  <c r="G23"/>
  <c r="G12"/>
  <c r="E13"/>
  <c r="E14"/>
  <c r="E15"/>
  <c r="E16"/>
  <c r="E17"/>
  <c r="E18"/>
  <c r="E19"/>
  <c r="E20"/>
  <c r="E21"/>
  <c r="E22"/>
  <c r="E23"/>
  <c r="E12"/>
  <c r="C13"/>
  <c r="C14"/>
  <c r="C15"/>
  <c r="C16"/>
  <c r="C17"/>
  <c r="C18"/>
  <c r="C19"/>
  <c r="C20"/>
  <c r="C21"/>
  <c r="C22"/>
  <c r="C23"/>
  <c r="C12"/>
  <c r="J24"/>
  <c r="K24"/>
  <c r="H24"/>
  <c r="I24"/>
  <c r="F24"/>
  <c r="G24"/>
  <c r="D24"/>
  <c r="E24"/>
  <c r="B24"/>
  <c r="C24"/>
  <c r="L23"/>
  <c r="M23"/>
  <c r="L22"/>
  <c r="M22"/>
  <c r="L21"/>
  <c r="M21"/>
  <c r="L20"/>
  <c r="M20"/>
  <c r="L19"/>
  <c r="M19"/>
  <c r="L18"/>
  <c r="M18"/>
  <c r="L17"/>
  <c r="M17"/>
  <c r="L16"/>
  <c r="M16"/>
  <c r="L15"/>
  <c r="M15"/>
  <c r="L14"/>
  <c r="M14"/>
  <c r="L13"/>
  <c r="M13"/>
  <c r="L12"/>
  <c r="L24"/>
  <c r="M24"/>
  <c r="M12"/>
</calcChain>
</file>

<file path=xl/sharedStrings.xml><?xml version="1.0" encoding="utf-8"?>
<sst xmlns="http://schemas.openxmlformats.org/spreadsheetml/2006/main" count="68" uniqueCount="42">
  <si>
    <t>Mėnuo</t>
  </si>
  <si>
    <t xml:space="preserve">UAB </t>
  </si>
  <si>
    <t>E "Tinklas"</t>
  </si>
  <si>
    <t>(nuotekos)</t>
  </si>
  <si>
    <t>"Energijos kodas"(Elektra)</t>
  </si>
  <si>
    <t xml:space="preserve">AB </t>
  </si>
  <si>
    <t>"Lietuvos dujos"</t>
  </si>
  <si>
    <t>UAB "Aukštaitijos vandenys"</t>
  </si>
  <si>
    <t>"E tinklas"</t>
  </si>
  <si>
    <t>(Elektra)</t>
  </si>
  <si>
    <t>Viso per mėn.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</si>
  <si>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</si>
  <si>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</si>
  <si>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</si>
  <si>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</si>
  <si>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</si>
  <si>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</si>
  <si>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</si>
  <si>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</si>
  <si>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</si>
  <si>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</si>
  <si>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</si>
  <si>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Viso</t>
  </si>
  <si>
    <t>Gruodis</t>
  </si>
  <si>
    <t>Komunaliniai patarnavimai Elektronikos g. 1F</t>
  </si>
  <si>
    <t>Išvedus procentą FK Ekranui tenka 33% visų patirtų komunalinių patarnavimų patirtų sąnaudų.</t>
  </si>
  <si>
    <t>FK Ekranas 33%</t>
  </si>
  <si>
    <t>Pagal pateiktus salės grafikus per 2013 m. viso treniruočių vyko 597 (100%) kartai.Iš jų: PFA auklėtiniai 190 (32%); mokamos grupės 210 (35 %); FK Ekranas 197 (33%);</t>
  </si>
  <si>
    <t>FK "Ekranas" treniruotės:</t>
  </si>
  <si>
    <t>Kiekis</t>
  </si>
  <si>
    <t>Suma</t>
  </si>
  <si>
    <t>kaina (1.5 val.)</t>
  </si>
  <si>
    <t>2) Ekranas -2</t>
  </si>
  <si>
    <t>1) Ekranas - 1</t>
  </si>
  <si>
    <t>FK "Ekranas" varžybos:</t>
  </si>
  <si>
    <t>Elektronikos g. 1F, (sporto salė)</t>
  </si>
  <si>
    <t>Elektronikos g. 1F, (žolės aikštė)</t>
  </si>
  <si>
    <t>2) Ekranas -2 (1/2 aikštės)</t>
  </si>
  <si>
    <t>FK "Ekranas" patirtos sąnaudos treniruočių ir varžybų metu</t>
  </si>
  <si>
    <t>Smėlynės g. 2B, (sintetinės dangos aikštė)</t>
  </si>
  <si>
    <t>Viso     Elektronikos g.  1F</t>
  </si>
  <si>
    <t xml:space="preserve">Viso Smėlynės g. 2 B,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</si>
</sst>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ahoma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2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2" fontId="3" fillId="0" borderId="10" xfId="0" applyNumberFormat="1" applyFont="1" applyBorder="1" applyAlignment="1">
      <alignment horizontal="right" vertical="top" wrapText="1"/>
    </xf>
    <xf numFmtId="0" fontId="0" fillId="0" borderId="11" xfId="0" applyBorder="1"/>
    <xf numFmtId="0" fontId="5" fillId="0" borderId="11" xfId="0" applyFont="1" applyBorder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8"/>
  <sheetViews>
    <sheetView tabSelected="1" workbookViewId="0">
      <selection activeCell="E44" sqref="E44"/>
    </sheetView>
  </sheetViews>
  <sheetFormatPr defaultRowHeight="15"/>
  <cols>
    <col min="2" max="2" width="14.7109375" customWidth="1"/>
    <col min="3" max="3" width="8.7109375" customWidth="1"/>
    <col min="4" max="4" width="13.85546875" customWidth="1"/>
    <col min="5" max="5" width="10.7109375" customWidth="1"/>
    <col min="6" max="7" width="11.42578125" customWidth="1"/>
    <col min="8" max="8" width="13.42578125" customWidth="1"/>
    <col min="9" max="9" width="10.85546875" customWidth="1"/>
    <col min="10" max="10" width="11.85546875" customWidth="1"/>
    <col min="11" max="11" width="9.5703125" customWidth="1"/>
    <col min="12" max="13" width="12.140625" customWidth="1"/>
  </cols>
  <sheetData>
    <row r="2" spans="1:13">
      <c r="D2" s="39" t="s">
        <v>24</v>
      </c>
      <c r="E2" s="39"/>
      <c r="F2" s="39"/>
      <c r="G2" s="39"/>
      <c r="H2" s="39"/>
      <c r="I2" s="39"/>
      <c r="J2" s="39"/>
      <c r="K2" s="13"/>
    </row>
    <row r="4" spans="1:13" ht="15" customHeight="1">
      <c r="A4" t="s">
        <v>27</v>
      </c>
    </row>
    <row r="5" spans="1:13">
      <c r="A5" t="s">
        <v>25</v>
      </c>
    </row>
    <row r="8" spans="1:13" ht="15.75" thickBot="1"/>
    <row r="9" spans="1:13" ht="38.25" customHeight="1">
      <c r="A9" s="43" t="s">
        <v>0</v>
      </c>
      <c r="B9" s="7" t="s">
        <v>1</v>
      </c>
      <c r="C9" s="40" t="s">
        <v>26</v>
      </c>
      <c r="D9" s="7" t="s">
        <v>1</v>
      </c>
      <c r="E9" s="40" t="s">
        <v>26</v>
      </c>
      <c r="F9" s="7" t="s">
        <v>5</v>
      </c>
      <c r="G9" s="40" t="s">
        <v>26</v>
      </c>
      <c r="H9" s="40" t="s">
        <v>7</v>
      </c>
      <c r="I9" s="40" t="s">
        <v>26</v>
      </c>
      <c r="J9" s="7" t="s">
        <v>1</v>
      </c>
      <c r="K9" s="40" t="s">
        <v>26</v>
      </c>
      <c r="L9" s="18" t="s">
        <v>10</v>
      </c>
      <c r="M9" s="40" t="s">
        <v>26</v>
      </c>
    </row>
    <row r="10" spans="1:13" ht="25.5">
      <c r="A10" s="44"/>
      <c r="B10" s="8" t="s">
        <v>2</v>
      </c>
      <c r="C10" s="41"/>
      <c r="D10" s="8" t="s">
        <v>4</v>
      </c>
      <c r="E10" s="41"/>
      <c r="F10" s="8" t="s">
        <v>6</v>
      </c>
      <c r="G10" s="41"/>
      <c r="H10" s="41"/>
      <c r="I10" s="41"/>
      <c r="J10" s="8" t="s">
        <v>8</v>
      </c>
      <c r="K10" s="41"/>
      <c r="L10" s="19"/>
      <c r="M10" s="41"/>
    </row>
    <row r="11" spans="1:13" ht="15.75" thickBot="1">
      <c r="A11" s="45"/>
      <c r="B11" s="9" t="s">
        <v>3</v>
      </c>
      <c r="C11" s="42"/>
      <c r="D11" s="9"/>
      <c r="E11" s="42"/>
      <c r="F11" s="9"/>
      <c r="G11" s="42"/>
      <c r="H11" s="42"/>
      <c r="I11" s="42"/>
      <c r="J11" s="10" t="s">
        <v>9</v>
      </c>
      <c r="K11" s="42"/>
      <c r="L11" s="20"/>
      <c r="M11" s="42"/>
    </row>
    <row r="12" spans="1:13" ht="15.75" thickBot="1">
      <c r="A12" s="1" t="s">
        <v>11</v>
      </c>
      <c r="B12" s="2">
        <v>101.82</v>
      </c>
      <c r="C12" s="12">
        <f>+B12*33%</f>
        <v>33.6006</v>
      </c>
      <c r="D12" s="2">
        <v>439.96</v>
      </c>
      <c r="E12" s="12">
        <f>+D12*33%</f>
        <v>145.18680000000001</v>
      </c>
      <c r="F12" s="2">
        <v>4568.54</v>
      </c>
      <c r="G12" s="12">
        <f>+F12*33%</f>
        <v>1507.6182000000001</v>
      </c>
      <c r="H12" s="2">
        <v>266.08</v>
      </c>
      <c r="I12" s="12">
        <f>+H12*33%</f>
        <v>87.806399999999996</v>
      </c>
      <c r="J12" s="2">
        <v>1023.99</v>
      </c>
      <c r="K12" s="12">
        <f>+J12*33%</f>
        <v>337.91669999999999</v>
      </c>
      <c r="L12" s="14">
        <f t="shared" ref="L12:L22" si="0">+B12+D12+F12+H12+J12</f>
        <v>6400.3899999999994</v>
      </c>
      <c r="M12" s="17">
        <f>+L12*33%</f>
        <v>2112.1286999999998</v>
      </c>
    </row>
    <row r="13" spans="1:13" ht="15.75" thickBot="1">
      <c r="A13" s="1" t="s">
        <v>12</v>
      </c>
      <c r="B13" s="2">
        <v>76.930000000000007</v>
      </c>
      <c r="C13" s="12">
        <f t="shared" ref="C13:C24" si="1">+B13*33%</f>
        <v>25.386900000000004</v>
      </c>
      <c r="D13" s="2">
        <v>347.23</v>
      </c>
      <c r="E13" s="12">
        <f t="shared" ref="E13:E24" si="2">+D13*33%</f>
        <v>114.58590000000001</v>
      </c>
      <c r="F13" s="2">
        <v>1890.88</v>
      </c>
      <c r="G13" s="12">
        <f t="shared" ref="G13:G24" si="3">+F13*33%</f>
        <v>623.99040000000002</v>
      </c>
      <c r="H13" s="2">
        <v>202.46</v>
      </c>
      <c r="I13" s="12">
        <f t="shared" ref="I13:I24" si="4">+H13*33%</f>
        <v>66.811800000000005</v>
      </c>
      <c r="J13" s="2">
        <v>888.77</v>
      </c>
      <c r="K13" s="12">
        <f t="shared" ref="K13:K24" si="5">+J13*33%</f>
        <v>293.29410000000001</v>
      </c>
      <c r="L13" s="14">
        <f t="shared" si="0"/>
        <v>3406.27</v>
      </c>
      <c r="M13" s="17">
        <f t="shared" ref="M13:M24" si="6">+L13*33%</f>
        <v>1124.0690999999999</v>
      </c>
    </row>
    <row r="14" spans="1:13" ht="15.75" thickBot="1">
      <c r="A14" s="1" t="s">
        <v>13</v>
      </c>
      <c r="B14" s="2">
        <v>106.35</v>
      </c>
      <c r="C14" s="12">
        <f t="shared" si="1"/>
        <v>35.095500000000001</v>
      </c>
      <c r="D14" s="2">
        <v>317.76</v>
      </c>
      <c r="E14" s="12">
        <f t="shared" si="2"/>
        <v>104.8608</v>
      </c>
      <c r="F14" s="2">
        <v>2378.81</v>
      </c>
      <c r="G14" s="12">
        <f t="shared" si="3"/>
        <v>785.00729999999999</v>
      </c>
      <c r="H14" s="2">
        <v>277.64999999999998</v>
      </c>
      <c r="I14" s="12">
        <f t="shared" si="4"/>
        <v>91.624499999999998</v>
      </c>
      <c r="J14" s="2">
        <v>845.8</v>
      </c>
      <c r="K14" s="12">
        <f t="shared" si="5"/>
        <v>279.11399999999998</v>
      </c>
      <c r="L14" s="14">
        <f t="shared" si="0"/>
        <v>3926.37</v>
      </c>
      <c r="M14" s="17">
        <f t="shared" si="6"/>
        <v>1295.7021</v>
      </c>
    </row>
    <row r="15" spans="1:13" ht="15.75" thickBot="1">
      <c r="A15" s="1" t="s">
        <v>14</v>
      </c>
      <c r="B15" s="2">
        <v>101.82</v>
      </c>
      <c r="C15" s="12">
        <f t="shared" si="1"/>
        <v>33.6006</v>
      </c>
      <c r="D15" s="2">
        <v>263.11</v>
      </c>
      <c r="E15" s="12">
        <f t="shared" si="2"/>
        <v>86.826300000000003</v>
      </c>
      <c r="F15" s="2">
        <v>1025.1500000000001</v>
      </c>
      <c r="G15" s="12">
        <f t="shared" si="3"/>
        <v>338.29950000000002</v>
      </c>
      <c r="H15" s="2">
        <v>266.08</v>
      </c>
      <c r="I15" s="12">
        <f t="shared" si="4"/>
        <v>87.806399999999996</v>
      </c>
      <c r="J15" s="2">
        <v>766.11</v>
      </c>
      <c r="K15" s="12">
        <f t="shared" si="5"/>
        <v>252.81630000000001</v>
      </c>
      <c r="L15" s="14">
        <f t="shared" si="0"/>
        <v>2422.27</v>
      </c>
      <c r="M15" s="17">
        <f t="shared" si="6"/>
        <v>799.34910000000002</v>
      </c>
    </row>
    <row r="16" spans="1:13" ht="15.75" thickBot="1">
      <c r="A16" s="1" t="s">
        <v>15</v>
      </c>
      <c r="B16" s="2">
        <v>85.98</v>
      </c>
      <c r="C16" s="12">
        <f t="shared" si="1"/>
        <v>28.373400000000004</v>
      </c>
      <c r="D16" s="2">
        <v>224.82</v>
      </c>
      <c r="E16" s="12">
        <f t="shared" si="2"/>
        <v>74.190600000000003</v>
      </c>
      <c r="F16" s="2">
        <v>663.03</v>
      </c>
      <c r="G16" s="12">
        <f t="shared" si="3"/>
        <v>218.79990000000001</v>
      </c>
      <c r="H16" s="2">
        <v>225.6</v>
      </c>
      <c r="I16" s="12">
        <f t="shared" si="4"/>
        <v>74.448000000000008</v>
      </c>
      <c r="J16" s="2">
        <v>710.28</v>
      </c>
      <c r="K16" s="12">
        <f t="shared" si="5"/>
        <v>234.39240000000001</v>
      </c>
      <c r="L16" s="14">
        <f t="shared" si="0"/>
        <v>1909.7099999999998</v>
      </c>
      <c r="M16" s="17">
        <f t="shared" si="6"/>
        <v>630.20429999999999</v>
      </c>
    </row>
    <row r="17" spans="1:13" ht="15.75" thickBot="1">
      <c r="A17" s="1" t="s">
        <v>16</v>
      </c>
      <c r="B17" s="2">
        <v>83.72</v>
      </c>
      <c r="C17" s="12">
        <f t="shared" si="1"/>
        <v>27.627600000000001</v>
      </c>
      <c r="D17" s="2">
        <v>184.37</v>
      </c>
      <c r="E17" s="12">
        <f t="shared" si="2"/>
        <v>60.842100000000002</v>
      </c>
      <c r="F17" s="2">
        <v>681.75</v>
      </c>
      <c r="G17" s="12">
        <f t="shared" si="3"/>
        <v>224.97750000000002</v>
      </c>
      <c r="H17" s="2">
        <v>219.81</v>
      </c>
      <c r="I17" s="12">
        <f t="shared" si="4"/>
        <v>72.537300000000002</v>
      </c>
      <c r="J17" s="2">
        <v>676.18</v>
      </c>
      <c r="K17" s="12">
        <f t="shared" si="5"/>
        <v>223.13939999999999</v>
      </c>
      <c r="L17" s="14">
        <f t="shared" si="0"/>
        <v>1845.83</v>
      </c>
      <c r="M17" s="17">
        <f t="shared" si="6"/>
        <v>609.12390000000005</v>
      </c>
    </row>
    <row r="18" spans="1:13" ht="15.75" thickBot="1">
      <c r="A18" s="1" t="s">
        <v>17</v>
      </c>
      <c r="B18" s="2">
        <v>99.56</v>
      </c>
      <c r="C18" s="12">
        <f t="shared" si="1"/>
        <v>32.854800000000004</v>
      </c>
      <c r="D18" s="2">
        <v>222.46</v>
      </c>
      <c r="E18" s="12">
        <f t="shared" si="2"/>
        <v>73.411799999999999</v>
      </c>
      <c r="F18" s="2">
        <v>854.65</v>
      </c>
      <c r="G18" s="12">
        <f t="shared" si="3"/>
        <v>282.03449999999998</v>
      </c>
      <c r="H18" s="2">
        <v>260.29000000000002</v>
      </c>
      <c r="I18" s="12">
        <f t="shared" si="4"/>
        <v>85.895700000000005</v>
      </c>
      <c r="J18" s="2">
        <v>706.83</v>
      </c>
      <c r="K18" s="12">
        <f t="shared" si="5"/>
        <v>233.25390000000002</v>
      </c>
      <c r="L18" s="14">
        <f t="shared" si="0"/>
        <v>2143.79</v>
      </c>
      <c r="M18" s="17">
        <f t="shared" si="6"/>
        <v>707.45069999999998</v>
      </c>
    </row>
    <row r="19" spans="1:13" ht="15.75" thickBot="1">
      <c r="A19" s="1" t="s">
        <v>18</v>
      </c>
      <c r="B19" s="2">
        <v>85.98</v>
      </c>
      <c r="C19" s="12">
        <f t="shared" si="1"/>
        <v>28.373400000000004</v>
      </c>
      <c r="D19" s="2">
        <v>221.81</v>
      </c>
      <c r="E19" s="12">
        <f t="shared" si="2"/>
        <v>73.197299999999998</v>
      </c>
      <c r="F19" s="2">
        <v>477.26</v>
      </c>
      <c r="G19" s="12">
        <f t="shared" si="3"/>
        <v>157.4958</v>
      </c>
      <c r="H19" s="2">
        <v>279.88</v>
      </c>
      <c r="I19" s="12">
        <f t="shared" si="4"/>
        <v>92.360399999999998</v>
      </c>
      <c r="J19" s="2">
        <v>705.89</v>
      </c>
      <c r="K19" s="12">
        <f t="shared" si="5"/>
        <v>232.94370000000001</v>
      </c>
      <c r="L19" s="14">
        <f t="shared" si="0"/>
        <v>1770.8199999999997</v>
      </c>
      <c r="M19" s="17">
        <f t="shared" si="6"/>
        <v>584.37059999999997</v>
      </c>
    </row>
    <row r="20" spans="1:13" ht="15.75" thickBot="1">
      <c r="A20" s="1" t="s">
        <v>19</v>
      </c>
      <c r="B20" s="2">
        <v>101.82</v>
      </c>
      <c r="C20" s="12">
        <f t="shared" si="1"/>
        <v>33.6006</v>
      </c>
      <c r="D20" s="2">
        <v>206.53</v>
      </c>
      <c r="E20" s="12">
        <f t="shared" si="2"/>
        <v>68.154899999999998</v>
      </c>
      <c r="F20" s="2">
        <v>649.16999999999996</v>
      </c>
      <c r="G20" s="12">
        <f t="shared" si="3"/>
        <v>214.2261</v>
      </c>
      <c r="H20" s="2">
        <v>266.08</v>
      </c>
      <c r="I20" s="12">
        <f t="shared" si="4"/>
        <v>87.806399999999996</v>
      </c>
      <c r="J20" s="2">
        <v>691.95</v>
      </c>
      <c r="K20" s="12">
        <f t="shared" si="5"/>
        <v>228.34350000000003</v>
      </c>
      <c r="L20" s="14">
        <f t="shared" si="0"/>
        <v>1915.55</v>
      </c>
      <c r="M20" s="17">
        <f t="shared" si="6"/>
        <v>632.13149999999996</v>
      </c>
    </row>
    <row r="21" spans="1:13" ht="15.75" thickBot="1">
      <c r="A21" s="1" t="s">
        <v>20</v>
      </c>
      <c r="B21" s="2">
        <v>81.459999999999994</v>
      </c>
      <c r="C21" s="12">
        <f t="shared" si="1"/>
        <v>26.881799999999998</v>
      </c>
      <c r="D21" s="2">
        <v>216.64</v>
      </c>
      <c r="E21" s="12">
        <f t="shared" si="2"/>
        <v>71.491199999999992</v>
      </c>
      <c r="F21" s="2">
        <v>1162.99</v>
      </c>
      <c r="G21" s="12">
        <f t="shared" si="3"/>
        <v>383.7867</v>
      </c>
      <c r="H21" s="2">
        <v>245.73</v>
      </c>
      <c r="I21" s="12">
        <f t="shared" si="4"/>
        <v>81.090900000000005</v>
      </c>
      <c r="J21" s="2">
        <v>673.45</v>
      </c>
      <c r="K21" s="12">
        <f t="shared" si="5"/>
        <v>222.23850000000002</v>
      </c>
      <c r="L21" s="14">
        <f t="shared" si="0"/>
        <v>2380.27</v>
      </c>
      <c r="M21" s="17">
        <f t="shared" si="6"/>
        <v>785.48910000000001</v>
      </c>
    </row>
    <row r="22" spans="1:13" ht="15.75" thickBot="1">
      <c r="A22" s="1" t="s">
        <v>21</v>
      </c>
      <c r="B22" s="2">
        <v>74.67</v>
      </c>
      <c r="C22" s="12">
        <f t="shared" si="1"/>
        <v>24.641100000000002</v>
      </c>
      <c r="D22" s="2">
        <v>464.05</v>
      </c>
      <c r="E22" s="12">
        <f t="shared" si="2"/>
        <v>153.13650000000001</v>
      </c>
      <c r="F22" s="2">
        <v>1121.0899999999999</v>
      </c>
      <c r="G22" s="12">
        <f t="shared" si="3"/>
        <v>369.9597</v>
      </c>
      <c r="H22" s="2">
        <v>226.31</v>
      </c>
      <c r="I22" s="12">
        <f t="shared" si="4"/>
        <v>74.682299999999998</v>
      </c>
      <c r="J22" s="2">
        <v>1059.1099999999999</v>
      </c>
      <c r="K22" s="12">
        <f t="shared" si="5"/>
        <v>349.50630000000001</v>
      </c>
      <c r="L22" s="14">
        <f t="shared" si="0"/>
        <v>2945.2299999999996</v>
      </c>
      <c r="M22" s="17">
        <f t="shared" si="6"/>
        <v>971.92589999999996</v>
      </c>
    </row>
    <row r="23" spans="1:13" ht="15" customHeight="1" thickBot="1">
      <c r="A23" s="1" t="s">
        <v>23</v>
      </c>
      <c r="B23" s="11">
        <v>115.4</v>
      </c>
      <c r="C23" s="12">
        <f t="shared" si="1"/>
        <v>38.082000000000001</v>
      </c>
      <c r="D23" s="2">
        <v>669.94</v>
      </c>
      <c r="E23" s="12">
        <f t="shared" si="2"/>
        <v>221.08020000000002</v>
      </c>
      <c r="F23" s="2">
        <v>1446.85</v>
      </c>
      <c r="G23" s="12">
        <f t="shared" si="3"/>
        <v>477.46049999999997</v>
      </c>
      <c r="H23" s="2">
        <v>693.33</v>
      </c>
      <c r="I23" s="12">
        <f t="shared" si="4"/>
        <v>228.79890000000003</v>
      </c>
      <c r="J23" s="2">
        <v>1359.34</v>
      </c>
      <c r="K23" s="12">
        <f t="shared" si="5"/>
        <v>448.5822</v>
      </c>
      <c r="L23" s="14">
        <f>+B23+D23+F23+H23+J23</f>
        <v>4284.8599999999997</v>
      </c>
      <c r="M23" s="17">
        <f t="shared" si="6"/>
        <v>1414.0038</v>
      </c>
    </row>
    <row r="24" spans="1:13" ht="15.75" thickBot="1">
      <c r="A24" s="4" t="s">
        <v>22</v>
      </c>
      <c r="B24" s="3">
        <f>SUM(B12:B23)</f>
        <v>1115.51</v>
      </c>
      <c r="C24" s="12">
        <f t="shared" si="1"/>
        <v>368.11830000000003</v>
      </c>
      <c r="D24" s="3">
        <f>SUM(D12:D23)</f>
        <v>3778.6800000000003</v>
      </c>
      <c r="E24" s="12">
        <f t="shared" si="2"/>
        <v>1246.9644000000001</v>
      </c>
      <c r="F24" s="3">
        <f>SUM(F12:F23)</f>
        <v>16920.169999999998</v>
      </c>
      <c r="G24" s="12">
        <f t="shared" si="3"/>
        <v>5583.6560999999992</v>
      </c>
      <c r="H24" s="3">
        <f>SUM(H12:H23)</f>
        <v>3429.2999999999997</v>
      </c>
      <c r="I24" s="12">
        <f t="shared" si="4"/>
        <v>1131.6689999999999</v>
      </c>
      <c r="J24" s="3">
        <f>SUM(J12:J23)</f>
        <v>10107.700000000001</v>
      </c>
      <c r="K24" s="12">
        <f t="shared" si="5"/>
        <v>3335.5410000000006</v>
      </c>
      <c r="L24" s="15">
        <f>SUM(L12:L23)</f>
        <v>35351.359999999993</v>
      </c>
      <c r="M24" s="22">
        <f t="shared" si="6"/>
        <v>11665.948799999998</v>
      </c>
    </row>
    <row r="25" spans="1:13" ht="15.75" thickBo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16"/>
      <c r="M25" s="21"/>
    </row>
    <row r="26" spans="1:13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7"/>
      <c r="B27" s="28"/>
      <c r="C27" s="28"/>
      <c r="D27" s="32" t="s">
        <v>38</v>
      </c>
      <c r="E27" s="32"/>
      <c r="F27" s="32"/>
      <c r="G27" s="32"/>
      <c r="H27" s="32"/>
      <c r="I27" s="28"/>
      <c r="J27" s="28"/>
      <c r="K27" s="28"/>
      <c r="L27" s="28"/>
      <c r="M27" s="28"/>
    </row>
    <row r="28" spans="1:13">
      <c r="B28" s="37" t="s">
        <v>39</v>
      </c>
      <c r="C28" s="37"/>
      <c r="D28" s="37"/>
      <c r="H28" s="37" t="s">
        <v>35</v>
      </c>
      <c r="I28" s="37"/>
      <c r="J28" s="37"/>
    </row>
    <row r="29" spans="1:13">
      <c r="A29" s="23" t="s">
        <v>28</v>
      </c>
      <c r="B29" s="23"/>
      <c r="C29" s="23" t="s">
        <v>29</v>
      </c>
      <c r="D29" s="23" t="s">
        <v>31</v>
      </c>
      <c r="E29" s="23" t="s">
        <v>30</v>
      </c>
      <c r="G29" s="23" t="s">
        <v>28</v>
      </c>
      <c r="H29" s="23"/>
      <c r="I29" s="23" t="s">
        <v>29</v>
      </c>
      <c r="J29" s="23" t="s">
        <v>31</v>
      </c>
      <c r="K29" s="23" t="s">
        <v>30</v>
      </c>
    </row>
    <row r="30" spans="1:13">
      <c r="A30" s="23" t="s">
        <v>33</v>
      </c>
      <c r="B30" s="23"/>
      <c r="C30" s="23">
        <v>25</v>
      </c>
      <c r="D30" s="23">
        <v>90</v>
      </c>
      <c r="E30" s="23">
        <f>+C30*D30</f>
        <v>2250</v>
      </c>
      <c r="G30" s="30" t="s">
        <v>33</v>
      </c>
      <c r="H30" s="31"/>
      <c r="I30" s="23">
        <v>36</v>
      </c>
      <c r="J30" s="23">
        <v>75</v>
      </c>
      <c r="K30" s="23">
        <f>+I30*J30</f>
        <v>2700</v>
      </c>
    </row>
    <row r="31" spans="1:13">
      <c r="A31" s="23" t="s">
        <v>37</v>
      </c>
      <c r="B31" s="23"/>
      <c r="C31" s="23">
        <v>86</v>
      </c>
      <c r="D31" s="23">
        <v>45</v>
      </c>
      <c r="E31" s="23">
        <f>+C31*D31</f>
        <v>3870</v>
      </c>
      <c r="G31" s="30"/>
      <c r="H31" s="31"/>
      <c r="I31" s="23"/>
      <c r="J31" s="23"/>
      <c r="K31" s="23">
        <f>+I31*J31</f>
        <v>0</v>
      </c>
    </row>
    <row r="32" spans="1:13">
      <c r="A32" s="23"/>
      <c r="B32" s="24" t="s">
        <v>22</v>
      </c>
      <c r="C32" s="23"/>
      <c r="D32" s="23"/>
      <c r="E32" s="24">
        <f>SUM(E30:E31)</f>
        <v>6120</v>
      </c>
      <c r="G32" s="23"/>
      <c r="H32" s="29" t="s">
        <v>22</v>
      </c>
      <c r="I32" s="23"/>
      <c r="J32" s="23"/>
      <c r="K32" s="24">
        <f>SUM(K30:K31)</f>
        <v>2700</v>
      </c>
    </row>
    <row r="33" spans="1:11">
      <c r="G33" s="25"/>
      <c r="H33" s="25"/>
      <c r="I33" s="25"/>
      <c r="J33" s="25"/>
      <c r="K33" s="26"/>
    </row>
    <row r="34" spans="1:11">
      <c r="A34" s="25"/>
      <c r="B34" s="37" t="s">
        <v>39</v>
      </c>
      <c r="C34" s="37"/>
      <c r="D34" s="37"/>
      <c r="E34" s="26"/>
      <c r="H34" s="37" t="s">
        <v>36</v>
      </c>
      <c r="I34" s="37"/>
      <c r="J34" s="37"/>
    </row>
    <row r="35" spans="1:11">
      <c r="A35" s="23" t="s">
        <v>34</v>
      </c>
      <c r="B35" s="23"/>
      <c r="C35" s="23" t="s">
        <v>29</v>
      </c>
      <c r="D35" s="23" t="s">
        <v>31</v>
      </c>
      <c r="E35" s="23" t="s">
        <v>30</v>
      </c>
      <c r="G35" s="23" t="s">
        <v>28</v>
      </c>
      <c r="H35" s="23"/>
      <c r="I35" s="23" t="s">
        <v>29</v>
      </c>
      <c r="J35" s="23" t="s">
        <v>31</v>
      </c>
      <c r="K35" s="23" t="s">
        <v>30</v>
      </c>
    </row>
    <row r="36" spans="1:11">
      <c r="A36" s="23" t="s">
        <v>33</v>
      </c>
      <c r="B36" s="23"/>
      <c r="C36" s="23">
        <v>7</v>
      </c>
      <c r="D36" s="23">
        <v>120</v>
      </c>
      <c r="E36" s="23">
        <f>+C36*D36</f>
        <v>840</v>
      </c>
      <c r="G36" s="30" t="s">
        <v>33</v>
      </c>
      <c r="H36" s="31"/>
      <c r="I36" s="23">
        <v>129</v>
      </c>
      <c r="J36" s="23">
        <v>75</v>
      </c>
      <c r="K36" s="23">
        <f>+I36*J36</f>
        <v>9675</v>
      </c>
    </row>
    <row r="37" spans="1:11">
      <c r="A37" s="23" t="s">
        <v>32</v>
      </c>
      <c r="B37" s="23"/>
      <c r="C37" s="23">
        <v>18</v>
      </c>
      <c r="D37" s="23">
        <v>120</v>
      </c>
      <c r="E37" s="23">
        <f>+C37*D37</f>
        <v>2160</v>
      </c>
      <c r="G37" s="30"/>
      <c r="H37" s="31"/>
      <c r="I37" s="23"/>
      <c r="J37" s="23"/>
      <c r="K37" s="23">
        <f>+I37*J37</f>
        <v>0</v>
      </c>
    </row>
    <row r="38" spans="1:11">
      <c r="A38" s="23"/>
      <c r="B38" s="24" t="s">
        <v>22</v>
      </c>
      <c r="C38" s="23"/>
      <c r="D38" s="23"/>
      <c r="E38" s="24">
        <f>SUM(E36:E37)</f>
        <v>3000</v>
      </c>
      <c r="G38" s="23"/>
      <c r="H38" s="29" t="s">
        <v>22</v>
      </c>
      <c r="I38" s="23"/>
      <c r="J38" s="23"/>
      <c r="K38" s="24">
        <f>SUM(K36:K37)</f>
        <v>9675</v>
      </c>
    </row>
    <row r="39" spans="1:11">
      <c r="A39" s="23"/>
      <c r="B39" s="34" t="s">
        <v>41</v>
      </c>
      <c r="C39" s="35"/>
      <c r="D39" s="36"/>
      <c r="E39" s="24">
        <f>+E38+D24</f>
        <v>6778.68</v>
      </c>
      <c r="G39" s="23"/>
      <c r="H39" s="34" t="s">
        <v>40</v>
      </c>
      <c r="I39" s="35"/>
      <c r="J39" s="36"/>
      <c r="K39" s="24">
        <f>+K38+K32</f>
        <v>12375</v>
      </c>
    </row>
    <row r="42" spans="1:11">
      <c r="B42" s="25"/>
      <c r="C42" s="33"/>
      <c r="D42" s="33"/>
      <c r="E42" s="33"/>
      <c r="F42" s="26"/>
      <c r="G42" s="25"/>
    </row>
    <row r="43" spans="1:11">
      <c r="B43" s="25"/>
      <c r="C43" s="25"/>
      <c r="D43" s="25"/>
      <c r="E43" s="25"/>
      <c r="F43" s="25"/>
      <c r="G43" s="25"/>
    </row>
    <row r="44" spans="1:11">
      <c r="B44" s="25"/>
      <c r="C44" s="25"/>
      <c r="D44" s="25"/>
      <c r="E44" s="25"/>
      <c r="F44" s="25"/>
      <c r="G44" s="25"/>
    </row>
    <row r="45" spans="1:11">
      <c r="B45" s="25"/>
      <c r="C45" s="25"/>
      <c r="D45" s="25"/>
      <c r="E45" s="25"/>
      <c r="F45" s="25"/>
      <c r="G45" s="25"/>
    </row>
    <row r="46" spans="1:11">
      <c r="B46" s="25"/>
      <c r="C46" s="26"/>
      <c r="D46" s="25"/>
      <c r="E46" s="25"/>
      <c r="F46" s="26"/>
      <c r="G46" s="25"/>
    </row>
    <row r="47" spans="1:11">
      <c r="B47" s="25"/>
      <c r="C47" s="38"/>
      <c r="D47" s="38"/>
      <c r="E47" s="38"/>
      <c r="F47" s="26"/>
      <c r="G47" s="25"/>
    </row>
    <row r="48" spans="1:11">
      <c r="B48" s="25"/>
      <c r="C48" s="25"/>
      <c r="D48" s="25"/>
      <c r="E48" s="25"/>
      <c r="F48" s="25"/>
      <c r="G48" s="25"/>
    </row>
  </sheetData>
  <mergeCells count="22">
    <mergeCell ref="K9:K11"/>
    <mergeCell ref="M9:M11"/>
    <mergeCell ref="A9:A11"/>
    <mergeCell ref="H9:H11"/>
    <mergeCell ref="C47:E47"/>
    <mergeCell ref="B34:D34"/>
    <mergeCell ref="B39:D39"/>
    <mergeCell ref="B28:D28"/>
    <mergeCell ref="D2:J2"/>
    <mergeCell ref="C9:C11"/>
    <mergeCell ref="E9:E11"/>
    <mergeCell ref="G9:G11"/>
    <mergeCell ref="I9:I11"/>
    <mergeCell ref="G36:H36"/>
    <mergeCell ref="G37:H37"/>
    <mergeCell ref="D27:H27"/>
    <mergeCell ref="C42:E42"/>
    <mergeCell ref="H39:J39"/>
    <mergeCell ref="H28:J28"/>
    <mergeCell ref="G31:H31"/>
    <mergeCell ref="G30:H30"/>
    <mergeCell ref="H34:J34"/>
  </mergeCells>
  <phoneticPr fontId="0" type="noConversion"/>
  <pageMargins left="0.11811023622047245" right="0.19685039370078741" top="0.15748031496062992" bottom="0.15748031496062992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Justina1</cp:lastModifiedBy>
  <cp:lastPrinted>2014-08-07T08:31:52Z</cp:lastPrinted>
  <dcterms:created xsi:type="dcterms:W3CDTF">2014-06-06T05:30:06Z</dcterms:created>
  <dcterms:modified xsi:type="dcterms:W3CDTF">2014-08-07T08:33:12Z</dcterms:modified>
</cp:coreProperties>
</file>