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mc:AlternateContent xmlns:mc="http://schemas.openxmlformats.org/markup-compatibility/2006">
    <mc:Choice Requires="x15">
      <x15ac:absPath xmlns:x15ac="http://schemas.microsoft.com/office/spreadsheetml/2010/11/ac" url="C:\Users\Justas1\Desktop\D_diskas\Justas\Mano dokumentai\ESVP\Panevėžio miesto ESVP dok\KAS DOK\KAS keitimas 2025\"/>
    </mc:Choice>
  </mc:AlternateContent>
  <xr:revisionPtr revIDLastSave="0" documentId="13_ncr:1_{FE98F9B8-8CC0-499F-8F81-AB4CBA8D8609}" xr6:coauthVersionLast="47" xr6:coauthVersionMax="47" xr10:uidLastSave="{00000000-0000-0000-0000-000000000000}"/>
  <bookViews>
    <workbookView xWindow="-108" yWindow="-108" windowWidth="23256" windowHeight="12456" xr2:uid="{00000000-000D-0000-FFFF-FFFF00000000}"/>
  </bookViews>
  <sheets>
    <sheet name="Lapas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 i="1" l="1"/>
  <c r="C89" i="1"/>
  <c r="I76" i="1"/>
  <c r="I75" i="1" l="1"/>
  <c r="I69" i="1"/>
  <c r="I36" i="1" l="1"/>
  <c r="I34" i="1"/>
  <c r="I17" i="1" l="1"/>
  <c r="I68" i="1" l="1"/>
  <c r="H78" i="1" l="1"/>
  <c r="H2" i="1"/>
  <c r="I11" i="1"/>
  <c r="I12" i="1"/>
  <c r="I13" i="1"/>
  <c r="I14" i="1"/>
  <c r="I15" i="1"/>
  <c r="I16" i="1"/>
  <c r="I18" i="1"/>
  <c r="I19" i="1"/>
  <c r="I20" i="1"/>
  <c r="I21" i="1"/>
  <c r="I22" i="1"/>
  <c r="I23" i="1"/>
  <c r="I24" i="1"/>
  <c r="I25" i="1"/>
  <c r="I26" i="1"/>
  <c r="I27" i="1"/>
  <c r="I28" i="1"/>
  <c r="I29" i="1"/>
  <c r="I30" i="1"/>
  <c r="I31" i="1"/>
  <c r="I32" i="1"/>
  <c r="I33" i="1"/>
  <c r="I35"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70" i="1"/>
  <c r="I71" i="1"/>
  <c r="I72" i="1"/>
  <c r="I73" i="1"/>
  <c r="I74" i="1"/>
  <c r="I77" i="1"/>
  <c r="I9" i="1" l="1"/>
  <c r="I10" i="1"/>
  <c r="I8" i="1" l="1"/>
  <c r="I78" i="1" s="1"/>
</calcChain>
</file>

<file path=xl/sharedStrings.xml><?xml version="1.0" encoding="utf-8"?>
<sst xmlns="http://schemas.openxmlformats.org/spreadsheetml/2006/main" count="594" uniqueCount="222">
  <si>
    <t>Eil. Nr.</t>
  </si>
  <si>
    <t>Seniūnija</t>
  </si>
  <si>
    <t>Gyvenamoji vietovė</t>
  </si>
  <si>
    <t>Gatvė</t>
  </si>
  <si>
    <t>Namo numeris</t>
  </si>
  <si>
    <t>Statinio ar patalpos pavadinimas</t>
  </si>
  <si>
    <t>Statinio ar patalpos valdytojas</t>
  </si>
  <si>
    <t>Kolektyvinės apsaugos statinio (toliau – KAS) plotas,
kv. m</t>
  </si>
  <si>
    <t>Lietuvos koordinačių sistemos koordinatė</t>
  </si>
  <si>
    <t>koordinatė X</t>
  </si>
  <si>
    <t>koordinatė Y</t>
  </si>
  <si>
    <t>Pastabos</t>
  </si>
  <si>
    <t>Panevėžio</t>
  </si>
  <si>
    <t>Panevėžys</t>
  </si>
  <si>
    <t>Panevėžio miesto savivaldybė</t>
  </si>
  <si>
    <t>Taip</t>
  </si>
  <si>
    <t>10</t>
  </si>
  <si>
    <t>Kolektyvinės apsaugos statinių poreikis</t>
  </si>
  <si>
    <t>Savivaldybės gyventojų skaičius, kuriam nustatytas kolektyvinės apsaugos statinių poreikis, iš jų:</t>
  </si>
  <si>
    <t>25 procentai nuo bendro nuolatinių savivaldybės gyventojų skaičiaus</t>
  </si>
  <si>
    <t>Nuolatiniai savivaldybės gyventojai – asmenys su negalia</t>
  </si>
  <si>
    <t>Nuolatiniai savivaldybės gyventojai – vaikai iki 7 metų</t>
  </si>
  <si>
    <t>Nuolatiniai savivaldybės gyventojai – socialinę globą gaunantys senyvo amžiaus asmenys</t>
  </si>
  <si>
    <t>Iš viso</t>
  </si>
  <si>
    <t>16A</t>
  </si>
  <si>
    <t>Ne</t>
  </si>
  <si>
    <t>Žvaigždžių g.</t>
  </si>
  <si>
    <t>Metai</t>
  </si>
  <si>
    <t xml:space="preserve">Parko g. </t>
  </si>
  <si>
    <t>Panevėžio Vytauto
Žemkalnio gimnazija</t>
  </si>
  <si>
    <t>Panevėžio moksleivių namai</t>
  </si>
  <si>
    <t>Panevėžio dailės mokykla</t>
  </si>
  <si>
    <t>Panevėžio Juozo Miltinio gimnazija</t>
  </si>
  <si>
    <t>Panevėžio Mykolo Karkos 
pagrindinė mokykla</t>
  </si>
  <si>
    <t>Kauno technologijos universiteto Panevėžio technologijų ir verslo fakultetas</t>
  </si>
  <si>
    <t>Kauno technologijos universiteto Panevėžio technologijų ir verslo fakultetas (BENDRABUTIS)</t>
  </si>
  <si>
    <t>Panevėžio Vytauto Mikalausko 
menų gimnazija</t>
  </si>
  <si>
    <t>Panevėžio mokymo centras</t>
  </si>
  <si>
    <t>Laisvės a.</t>
  </si>
  <si>
    <t xml:space="preserve">Panevėžio kolegija </t>
  </si>
  <si>
    <t>Panevėžio Alfonso Lipniūno progmnazija</t>
  </si>
  <si>
    <t>Panevėžio lopšelis-darželis „Žilvitis“</t>
  </si>
  <si>
    <t>Panevėžio pradinė mokykla</t>
  </si>
  <si>
    <t>18A</t>
  </si>
  <si>
    <t>Panevėžio Kastyčio Ramanausko lopšelis-darželis</t>
  </si>
  <si>
    <t>Parko g.</t>
  </si>
  <si>
    <t>Panevėžio lopšelis-darželis „Riešutėlis“</t>
  </si>
  <si>
    <t>Panevėžio Kazimiero Paltaroko gimnazija</t>
  </si>
  <si>
    <t xml:space="preserve">Panevėžio vyskupija </t>
  </si>
  <si>
    <t>Panevėžio kultūros centras</t>
  </si>
  <si>
    <t>Panevėžio Rožyno progimnazija</t>
  </si>
  <si>
    <t>Panevėžio 5-oji gimnazija</t>
  </si>
  <si>
    <t>31A</t>
  </si>
  <si>
    <t>Panevėžio sporto centras</t>
  </si>
  <si>
    <t>Liepų al.</t>
  </si>
  <si>
    <t>Krepšinio salė</t>
  </si>
  <si>
    <t>Rankinio sporto salė</t>
  </si>
  <si>
    <t>Taikos al.</t>
  </si>
  <si>
    <t>Bendrabutis</t>
  </si>
  <si>
    <t>Raimundo Sargūno sporto gimnazija</t>
  </si>
  <si>
    <t>Panevėžio nekilnojamojo turto valdymo centras</t>
  </si>
  <si>
    <t>1.</t>
  </si>
  <si>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</si>
  <si>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</si>
  <si>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</si>
  <si>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</si>
  <si>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</si>
  <si>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</si>
  <si>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</si>
  <si>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</si>
  <si>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</si>
  <si>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</si>
  <si>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</si>
  <si>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</si>
  <si>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</si>
  <si>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</si>
  <si>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</si>
  <si>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</si>
  <si>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</si>
  <si>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</si>
  <si>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</si>
  <si>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</si>
  <si>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</si>
  <si>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</si>
  <si>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</si>
  <si>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</si>
  <si>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</si>
  <si>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</si>
  <si>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</si>
  <si>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</si>
  <si>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</si>
  <si>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</si>
  <si>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</si>
  <si>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</si>
  <si>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</si>
  <si>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</si>
  <si>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</si>
  <si>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</si>
  <si>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</si>
  <si>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</si>
  <si>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</si>
  <si>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</si>
  <si>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</si>
  <si>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</si>
  <si>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</si>
  <si>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</si>
  <si>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</si>
  <si>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</si>
  <si>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</si>
  <si>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</si>
  <si>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</si>
  <si>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</si>
  <si>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</si>
  <si>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</si>
  <si>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</si>
  <si>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</si>
  <si>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</si>
  <si>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</si>
  <si>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</si>
  <si>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</si>
  <si>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</si>
  <si>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</si>
  <si>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</si>
  <si>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</si>
  <si>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</si>
  <si>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</si>
  <si>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</si>
  <si>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</si>
  <si>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</si>
  <si>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</si>
  <si>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</si>
  <si>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Katedros g.</t>
  </si>
  <si>
    <t>Smėlynės g.</t>
  </si>
  <si>
    <t xml:space="preserve">Statybininkų g. </t>
  </si>
  <si>
    <t>J. Bielinio g.</t>
  </si>
  <si>
    <t>Pušaloto g.</t>
  </si>
  <si>
    <t>Sirupio g.</t>
  </si>
  <si>
    <t>Kniaudiškių g.</t>
  </si>
  <si>
    <t>Žvaigždžių  g.</t>
  </si>
  <si>
    <t xml:space="preserve">J. Tilvyčio g.  </t>
  </si>
  <si>
    <t>Ramygalos g.</t>
  </si>
  <si>
    <t>Beržų g.</t>
  </si>
  <si>
    <t>Alyvų g.</t>
  </si>
  <si>
    <t>Vasario 16-osios g.</t>
  </si>
  <si>
    <t>Aukštaičių g.</t>
  </si>
  <si>
    <t>Molainių g.</t>
  </si>
  <si>
    <t>Dariaus ir Girėno g.</t>
  </si>
  <si>
    <t>Nemuno g.</t>
  </si>
  <si>
    <t xml:space="preserve">Klaipėdos g. </t>
  </si>
  <si>
    <t>Žemaičių g.</t>
  </si>
  <si>
    <t>Kauno g.</t>
  </si>
  <si>
    <t>Staniūnų g.</t>
  </si>
  <si>
    <t>Pilėnų g.</t>
  </si>
  <si>
    <t>Aldonos g.</t>
  </si>
  <si>
    <t>Klaipėdos g.</t>
  </si>
  <si>
    <t>Dainavos g.</t>
  </si>
  <si>
    <t>Ukmergės g.</t>
  </si>
  <si>
    <t>Vilties g.</t>
  </si>
  <si>
    <t>Vysk. K. Paltaroko g.</t>
  </si>
  <si>
    <t>Kranto g.</t>
  </si>
  <si>
    <t xml:space="preserve">Dariaus ir Girėno g. </t>
  </si>
  <si>
    <t>Rožių g.</t>
  </si>
  <si>
    <t>Danutės g.</t>
  </si>
  <si>
    <t>Šiaulių g.</t>
  </si>
  <si>
    <t>Gedimino g.</t>
  </si>
  <si>
    <t>Kanklių g.</t>
  </si>
  <si>
    <t>Vilniaus g.</t>
  </si>
  <si>
    <t xml:space="preserve">Liepų al. </t>
  </si>
  <si>
    <t>Elektros g.</t>
  </si>
  <si>
    <t>Durpyno g.</t>
  </si>
  <si>
    <t>Ar KAS pritaikytas asmenims su negalia?</t>
  </si>
  <si>
    <t>KAS telpančių gyventojų skaičius</t>
  </si>
  <si>
    <t>Švietimo, mokslo ir sporto ministerija</t>
  </si>
  <si>
    <t>Lietuvos Respublika, turto patikėjimo teisė – Panevėžio Vytauto Mikalausko menų gimnazija (steigėja ŠMSM)</t>
  </si>
  <si>
    <t>Panevėžio lopšelis-darželis „Gintarėlis“</t>
  </si>
  <si>
    <t>Panevėžio „Saulėtekio“ progimnazija</t>
  </si>
  <si>
    <t>Panevėžio lopšelis-darželis „Dobilas“</t>
  </si>
  <si>
    <t>Panevėžio lopšelis-darželis „Žibutė“</t>
  </si>
  <si>
    <t>Panevėžio „Ąžuolo“ progimnazija</t>
  </si>
  <si>
    <t>Panevėžio lopšelis-darželis „Pasaka“</t>
  </si>
  <si>
    <t>Panevėžio lopšelis-darželis „Nykštukas“</t>
  </si>
  <si>
    <t>Panevėžio lopšelis-darželis „Rugelis“</t>
  </si>
  <si>
    <t>Panevėžio lopšelis-darželis „Varpelis“</t>
  </si>
  <si>
    <t>Panevėžio lopšelis-darželis „Vyturėlis“</t>
  </si>
  <si>
    <t>Panevėžio lopšelis-darželis „Vaivorykštė“</t>
  </si>
  <si>
    <t>Panevėžio lopšelis-darželis „Puriena“</t>
  </si>
  <si>
    <t xml:space="preserve">Panevėžio „Vilties“ progimnazija </t>
  </si>
  <si>
    <t>Panevėžio lopšelis-darželis „Rūta“</t>
  </si>
  <si>
    <t>Panevėžio „Vyturio“ progimnazija</t>
  </si>
  <si>
    <t>Panevėžio lopšelis-darželis „Diemedis“</t>
  </si>
  <si>
    <t>Panevėžio lopšelis-darželis „Aušra“</t>
  </si>
  <si>
    <t>Panevėžio Vytauto Mikalausko 
menų gimnazija (BENDRABUTIS)</t>
  </si>
  <si>
    <t>Panevėžio lopšelis-darželis
 „Draugystė“</t>
  </si>
  <si>
    <t>Panevėžio lopšelis-darželis
 „Žilvinas“</t>
  </si>
  <si>
    <t>Panevėžio „Žemynos“ progimnazija</t>
  </si>
  <si>
    <t>Panevėžio lopšelis-darželis „Taika“</t>
  </si>
  <si>
    <t>Panevėžio lopšelis-darželis „Voveraitė“</t>
  </si>
  <si>
    <t>Panevėžio lopšelis-darželis „Vaikystė“</t>
  </si>
  <si>
    <t>Panevėžio lopšelis-darželis „Sigutė“</t>
  </si>
  <si>
    <t>Regos centras „Linelis“</t>
  </si>
  <si>
    <t>Panevėžio lopšelis-darželis „Pušynėlis“</t>
  </si>
  <si>
    <t>Panevėžio kurčiųjų ir neprigirdinčiųjų pagrindinė mokykla</t>
  </si>
  <si>
    <t>Lengvosios atletikos maniežas</t>
  </si>
  <si>
    <t>„Nevėžio“ sporto kompleksas</t>
  </si>
  <si>
    <t>„Kalnapilio“ arena</t>
  </si>
  <si>
    <t>Panevėžio lopšelis-darželis „Žvaigždutė“</t>
  </si>
  <si>
    <t>Panevėžio „Šaltinio“ progimnazija</t>
  </si>
  <si>
    <t>Panevėžio suaugusiųjų ir jaunimo mokymo centras</t>
  </si>
  <si>
    <t>V. Variakojo sporto kompleksas</t>
  </si>
  <si>
    <t>Raimundo Sargūno sporto gimnazija (BENDRABUTIS)</t>
  </si>
  <si>
    <t>Nuolatinių savivaldybės gyventojų skaičius iš viso</t>
  </si>
  <si>
    <t xml:space="preserve">Panevėžio Beržų progimnazija </t>
  </si>
  <si>
    <t>3A</t>
  </si>
  <si>
    <t>Neatitinka STR 2.07.02:2024**</t>
  </si>
  <si>
    <t>PANEVĖŽIO MIESTO PARINKTŲ KOLEKTYVINĖS APSAUGOS STATINIŲ IR JŲ POREIKIO SĄRAŠAS*</t>
  </si>
  <si>
    <t>PASTABA</t>
  </si>
  <si>
    <r>
      <t>*</t>
    </r>
    <r>
      <rPr>
        <sz val="12"/>
        <color theme="1"/>
        <rFont val="Times New Roman"/>
        <family val="1"/>
        <charset val="186"/>
      </rPr>
      <t>Kolektyvinės apsaugos statinių ir jų poreikio sąrašas patvirtintas vadovaujantis Slėptuvių, kolektyvinės apsaugos statinių ir priedangų poreikio nustatymo, parinkimo, žymėjimo, jų parengties organizavimo ir naudojimo tvarkos aprašu, patvirtintu Lietuvos Respublikos Vyriausybės 2022 m. gruodžio 29 d. nutarimu Nr. 1317 „Dėl Lietuvos Respublikos krizių valdymo ir civilinės saugos įstatymo įgyvendinimo“.</t>
    </r>
  </si>
  <si>
    <r>
      <t xml:space="preserve">** </t>
    </r>
    <r>
      <rPr>
        <sz val="12"/>
        <color theme="1"/>
        <rFont val="Times New Roman"/>
        <family val="1"/>
        <charset val="186"/>
      </rPr>
      <t>Kolektyvinės apsaugos statiniai neatintinka statybos techninio reglamento STR 2.07.02:2024 „Slėptuvės, kolektyvinės apsaugos statinio ir priedangos projektavimo ir įrengimo reikalavimai“, patvirtinto Lietuvos Respublikos aplinkos ministro 2024 m. vasario 28 d. įsakymu Nr. D1-63 „Dėl statybos techninio reglamento STR 2.07.02:2024 „Slėptuvės, kolektyvinės apsaugos statinio ir priedangos projektavimo ir įrengimo reikalavimai“ patvirtinimo“, kadangi minimas reglamentas nustato reikalavimus naujai projektuojamiems ir įrengiamamiems statiniams.</t>
    </r>
  </si>
  <si>
    <t>Panevėžio Broniaus Vaidučio Kutavičiaus muzikos mokykla (ĮĖJIMAS PRO DAILĖS MOKYKLĄ)</t>
  </si>
  <si>
    <t>Panevėžio „Minties“ inžinerijos gimnazija</t>
  </si>
  <si>
    <t xml:space="preserve">Neatitinka STR 2.07.02:2024**išskyrus 147 punktą </t>
  </si>
  <si>
    <r>
      <rPr>
        <sz val="12"/>
        <color theme="1"/>
        <rFont val="Times New Roman"/>
        <family val="1"/>
        <charset val="186"/>
      </rPr>
      <t>PATVIRTINTA
Panevėžio miesto savivaldybės mero
2024 m. birželio 11 d. potvarkiu Nr. M-379
(Panevėžio miesto savivaldybės mero
2025 m. sausio 8 d. potvarkio Nr. M-13
redakcija)</t>
    </r>
    <r>
      <rPr>
        <sz val="11"/>
        <color theme="1"/>
        <rFont val="Calibri"/>
        <family val="2"/>
        <charset val="186"/>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</si>
</sst>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Red]0.00"/>
    <numFmt numFmtId="165" formatCode="#,##0;[Red]#,##0"/>
  </numFmts>
  <fonts count="15" x14ac:knownFonts="1">
    <font>
      <sz val="11"/>
      <color theme="1"/>
      <name val="Calibri"/>
      <family val="2"/>
      <charset val="186"/>
      <scheme val="minor"/>
    </font>
    <font>
      <sz val="11"/>
      <color theme="1"/>
      <name val="Calibri"/>
      <family val="2"/>
      <charset val="186"/>
      <scheme val="minor"/>
    </font>
    <font>
      <sz val="12"/>
      <color theme="1"/>
      <name val="Times New Roman"/>
      <family val="1"/>
      <charset val="186"/>
    </font>
    <font>
      <b/>
      <sz val="12"/>
      <color rgb="FF000000"/>
      <name val="Times New Roman"/>
      <family val="1"/>
      <charset val="186"/>
    </font>
    <font>
      <b/>
      <sz val="12"/>
      <color theme="1"/>
      <name val="Times New Roman"/>
      <family val="1"/>
      <charset val="186"/>
    </font>
    <font>
      <sz val="11"/>
      <color rgb="FF006100"/>
      <name val="Calibri"/>
      <family val="2"/>
      <charset val="186"/>
      <scheme val="minor"/>
    </font>
    <font>
      <b/>
      <sz val="11"/>
      <color theme="1"/>
      <name val="Calibri"/>
      <family val="2"/>
      <charset val="186"/>
      <scheme val="minor"/>
    </font>
    <font>
      <b/>
      <sz val="14"/>
      <color theme="1"/>
      <name val="Times New Roman"/>
      <family val="1"/>
      <charset val="186"/>
    </font>
    <font>
      <sz val="12"/>
      <name val="Times New Roman"/>
      <family val="1"/>
      <charset val="186"/>
    </font>
    <font>
      <sz val="11"/>
      <color theme="1"/>
      <name val="Calibri"/>
      <family val="1"/>
      <charset val="186"/>
      <scheme val="minor"/>
    </font>
    <font>
      <sz val="11"/>
      <color theme="0"/>
      <name val="Calibri"/>
      <family val="2"/>
      <charset val="186"/>
      <scheme val="minor"/>
    </font>
    <font>
      <b/>
      <sz val="12"/>
      <color theme="0"/>
      <name val="Times New Roman"/>
      <family val="1"/>
      <charset val="186"/>
    </font>
    <font>
      <sz val="8"/>
      <name val="Calibri"/>
      <family val="2"/>
      <charset val="186"/>
      <scheme val="minor"/>
    </font>
    <font>
      <sz val="12"/>
      <color theme="1"/>
      <name val="Calibri"/>
      <family val="2"/>
      <charset val="186"/>
      <scheme val="minor"/>
    </font>
    <font>
      <b/>
      <sz val="11"/>
      <color theme="1"/>
      <name val="Times New Roman"/>
      <family val="1"/>
      <charset val="186"/>
    </font>
  </fonts>
  <fills count="4">
    <fill>
      <patternFill patternType="none"/>
    </fill>
    <fill>
      <patternFill patternType="gray125"/>
    </fill>
    <fill>
      <patternFill patternType="solid">
        <fgColor rgb="FFC6EFCE"/>
      </patternFill>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diagonal/>
    </border>
  </borders>
  <cellStyleXfs count="3">
    <xf numFmtId="0" fontId="0" fillId="0" borderId="0"/>
    <xf numFmtId="0" fontId="1" fillId="0" borderId="0"/>
    <xf numFmtId="0" fontId="5" fillId="2" borderId="0" applyNumberFormat="0" applyBorder="0" applyAlignment="0" applyProtection="0"/>
  </cellStyleXfs>
  <cellXfs count="55">
    <xf numFmtId="0" fontId="0" fillId="0" borderId="0" xfId="0"/>
    <xf numFmtId="0" fontId="4" fillId="0" borderId="1" xfId="0" applyFont="1" applyBorder="1" applyAlignment="1">
      <alignment horizontal="left" vertical="center" wrapText="1" indent="1" shrinkToFit="1"/>
    </xf>
    <xf numFmtId="0" fontId="4" fillId="0" borderId="1" xfId="0" applyFont="1" applyBorder="1" applyAlignment="1">
      <alignment horizontal="center" vertical="center" wrapText="1" shrinkToFit="1"/>
    </xf>
    <xf numFmtId="0" fontId="4" fillId="0" borderId="0" xfId="0" applyFont="1"/>
    <xf numFmtId="164" fontId="4" fillId="0" borderId="0" xfId="0" applyNumberFormat="1" applyFont="1"/>
    <xf numFmtId="0" fontId="6" fillId="0" borderId="0" xfId="0" applyFont="1" applyAlignment="1">
      <alignment wrapText="1"/>
    </xf>
    <xf numFmtId="0" fontId="4" fillId="0" borderId="1" xfId="0" applyFont="1" applyBorder="1"/>
    <xf numFmtId="164" fontId="4" fillId="0" borderId="1" xfId="0" applyNumberFormat="1" applyFont="1" applyBorder="1"/>
    <xf numFmtId="49" fontId="8" fillId="3" borderId="1" xfId="2" applyNumberFormat="1" applyFont="1" applyFill="1" applyBorder="1" applyAlignment="1">
      <alignment horizontal="center" vertical="center" wrapText="1"/>
    </xf>
    <xf numFmtId="0" fontId="8" fillId="3" borderId="1" xfId="2" applyFont="1" applyFill="1" applyBorder="1" applyAlignment="1">
      <alignment horizontal="center" vertical="center" wrapText="1"/>
    </xf>
    <xf numFmtId="0" fontId="8" fillId="3" borderId="1" xfId="2" applyFont="1" applyFill="1" applyBorder="1" applyAlignment="1" applyProtection="1">
      <alignment horizontal="center" vertical="center" wrapText="1"/>
    </xf>
    <xf numFmtId="164" fontId="8" fillId="3" borderId="1" xfId="2" applyNumberFormat="1" applyFont="1" applyFill="1" applyBorder="1" applyAlignment="1" applyProtection="1">
      <alignment horizontal="center" vertical="center" wrapText="1"/>
    </xf>
    <xf numFmtId="0" fontId="8" fillId="3" borderId="0" xfId="2" applyFont="1" applyFill="1" applyAlignment="1">
      <alignment horizontal="center" vertical="center"/>
    </xf>
    <xf numFmtId="0" fontId="8" fillId="3" borderId="4" xfId="2" applyFont="1" applyFill="1" applyBorder="1" applyAlignment="1">
      <alignment horizontal="center" vertical="center" wrapText="1"/>
    </xf>
    <xf numFmtId="164" fontId="8" fillId="3" borderId="1" xfId="2" applyNumberFormat="1" applyFont="1" applyFill="1" applyBorder="1" applyAlignment="1">
      <alignment horizontal="center" vertical="center" wrapText="1"/>
    </xf>
    <xf numFmtId="0" fontId="8" fillId="3" borderId="1" xfId="2" applyFont="1" applyFill="1" applyBorder="1" applyAlignment="1">
      <alignment horizontal="center" vertical="center"/>
    </xf>
    <xf numFmtId="0" fontId="8" fillId="3" borderId="2" xfId="2" applyFont="1" applyFill="1" applyBorder="1" applyAlignment="1">
      <alignment horizontal="center" vertical="center" wrapText="1"/>
    </xf>
    <xf numFmtId="0" fontId="8" fillId="3" borderId="3" xfId="2" applyFont="1" applyFill="1" applyBorder="1" applyAlignment="1">
      <alignment horizontal="center" vertical="center" wrapText="1"/>
    </xf>
    <xf numFmtId="0" fontId="8" fillId="3" borderId="5" xfId="2" applyFont="1" applyFill="1" applyBorder="1" applyAlignment="1">
      <alignment horizontal="center" vertical="center" wrapText="1"/>
    </xf>
    <xf numFmtId="0" fontId="8" fillId="3" borderId="1" xfId="2" applyNumberFormat="1" applyFont="1" applyFill="1" applyBorder="1" applyAlignment="1">
      <alignment horizontal="center" vertical="center" wrapText="1"/>
    </xf>
    <xf numFmtId="0" fontId="9" fillId="0" borderId="0" xfId="0" applyFont="1" applyAlignment="1">
      <alignment wrapText="1"/>
    </xf>
    <xf numFmtId="0" fontId="10" fillId="0" borderId="0" xfId="0" applyFont="1"/>
    <xf numFmtId="164" fontId="11" fillId="0" borderId="0" xfId="0" applyNumberFormat="1" applyFont="1"/>
    <xf numFmtId="0" fontId="11" fillId="0" borderId="0" xfId="0" applyFont="1"/>
    <xf numFmtId="0" fontId="2" fillId="0" borderId="0" xfId="0" applyFont="1"/>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65" fontId="2" fillId="0" borderId="1" xfId="0" applyNumberFormat="1" applyFont="1" applyBorder="1" applyAlignment="1">
      <alignment horizontal="center" vertical="center"/>
    </xf>
    <xf numFmtId="0" fontId="2" fillId="0" borderId="4" xfId="0" applyFont="1" applyBorder="1"/>
    <xf numFmtId="0" fontId="2" fillId="0" borderId="8" xfId="0" applyFont="1" applyBorder="1"/>
    <xf numFmtId="0" fontId="2" fillId="0" borderId="5" xfId="0" applyFont="1" applyBorder="1"/>
    <xf numFmtId="0" fontId="4" fillId="0" borderId="1" xfId="0" applyFont="1" applyBorder="1" applyAlignment="1">
      <alignment horizontal="right"/>
    </xf>
    <xf numFmtId="0" fontId="2" fillId="0" borderId="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3" fontId="6" fillId="0" borderId="0" xfId="0" applyNumberFormat="1"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2" fillId="0" borderId="2" xfId="0" applyFont="1" applyBorder="1"/>
    <xf numFmtId="0" fontId="2" fillId="0" borderId="6" xfId="0" applyFont="1" applyBorder="1"/>
    <xf numFmtId="0" fontId="2" fillId="0" borderId="3" xfId="0" applyFont="1" applyBorder="1"/>
    <xf numFmtId="0" fontId="4" fillId="0" borderId="4" xfId="0" applyFont="1" applyBorder="1" applyAlignment="1">
      <alignment horizontal="center" vertical="center" wrapText="1" shrinkToFit="1"/>
    </xf>
    <xf numFmtId="0" fontId="4" fillId="0" borderId="5" xfId="0" applyFont="1" applyBorder="1" applyAlignment="1">
      <alignment horizontal="center" vertical="center" wrapText="1" shrinkToFi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3" fillId="0" borderId="4" xfId="0" applyFont="1" applyBorder="1" applyAlignment="1">
      <alignment horizontal="center" vertical="center" wrapText="1" shrinkToFit="1"/>
    </xf>
    <xf numFmtId="0" fontId="3" fillId="0" borderId="5" xfId="0" applyFont="1" applyBorder="1" applyAlignment="1">
      <alignment horizontal="center" vertical="center" wrapText="1" shrinkToFit="1"/>
    </xf>
    <xf numFmtId="0" fontId="13" fillId="0" borderId="1" xfId="0" applyFont="1" applyBorder="1" applyAlignment="1">
      <alignment horizontal="left" vertical="top" wrapText="1"/>
    </xf>
    <xf numFmtId="0" fontId="0" fillId="0" borderId="1" xfId="0" applyBorder="1" applyAlignment="1">
      <alignment horizontal="left" wrapText="1"/>
    </xf>
    <xf numFmtId="0" fontId="14" fillId="0" borderId="2" xfId="0" applyFont="1" applyBorder="1" applyAlignment="1">
      <alignment horizontal="left"/>
    </xf>
    <xf numFmtId="0" fontId="6" fillId="0" borderId="6" xfId="0" applyFont="1" applyBorder="1" applyAlignment="1">
      <alignment horizontal="left"/>
    </xf>
    <xf numFmtId="0" fontId="6" fillId="0" borderId="3" xfId="0" applyFont="1" applyBorder="1" applyAlignment="1">
      <alignment horizontal="left"/>
    </xf>
    <xf numFmtId="0" fontId="4" fillId="0" borderId="0" xfId="0" applyFont="1" applyAlignment="1">
      <alignment horizontal="center"/>
    </xf>
    <xf numFmtId="0" fontId="0" fillId="0" borderId="0" xfId="0" applyAlignment="1">
      <alignment horizontal="center"/>
    </xf>
    <xf numFmtId="0" fontId="2" fillId="0" borderId="7" xfId="0" applyFont="1" applyBorder="1"/>
  </cellXfs>
  <cellStyles count="3">
    <cellStyle name="Geras" xfId="2" builtinId="26"/>
    <cellStyle name="Įprastas" xfId="0" builtinId="0"/>
    <cellStyle name="Normal 2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2"/>
  <sheetViews>
    <sheetView tabSelected="1" topLeftCell="A34" workbookViewId="0">
      <selection activeCell="F77" sqref="F77"/>
    </sheetView>
  </sheetViews>
  <sheetFormatPr defaultRowHeight="15.6" x14ac:dyDescent="0.3"/>
  <cols>
    <col min="1" max="1" width="5.6640625" customWidth="1"/>
    <col min="2" max="2" width="11.5546875" customWidth="1"/>
    <col min="3" max="3" width="17.88671875" customWidth="1"/>
    <col min="4" max="4" width="20.33203125" customWidth="1"/>
    <col min="5" max="5" width="11.5546875" customWidth="1"/>
    <col min="6" max="6" width="27.88671875" customWidth="1"/>
    <col min="7" max="7" width="27.33203125" customWidth="1"/>
    <col min="8" max="8" width="21.109375" customWidth="1"/>
    <col min="9" max="9" width="21.6640625" customWidth="1"/>
    <col min="10" max="10" width="14.5546875" customWidth="1"/>
    <col min="11" max="11" width="16.88671875" customWidth="1"/>
    <col min="12" max="12" width="14.44140625" customWidth="1"/>
    <col min="13" max="13" width="14.5546875" style="24" customWidth="1"/>
  </cols>
  <sheetData>
    <row r="1" spans="1:13" ht="154.19999999999999" customHeight="1" x14ac:dyDescent="0.3">
      <c r="I1" s="20" t="s">
        <v>221</v>
      </c>
    </row>
    <row r="2" spans="1:13" x14ac:dyDescent="0.3">
      <c r="H2" s="23">
        <f>SUM(H8:H77)</f>
        <v>159182.08000000002</v>
      </c>
      <c r="I2" s="22">
        <f>SUM(I8:I77)</f>
        <v>45480.59428571428</v>
      </c>
    </row>
    <row r="3" spans="1:13" x14ac:dyDescent="0.3">
      <c r="H3" s="3"/>
      <c r="I3" s="4"/>
    </row>
    <row r="4" spans="1:13" x14ac:dyDescent="0.3">
      <c r="D4" s="52" t="s">
        <v>214</v>
      </c>
      <c r="E4" s="53"/>
      <c r="F4" s="53"/>
      <c r="G4" s="53"/>
      <c r="H4" s="53"/>
      <c r="I4" s="4"/>
    </row>
    <row r="6" spans="1:13" ht="81.75" customHeight="1" x14ac:dyDescent="0.3">
      <c r="A6" s="45" t="s">
        <v>0</v>
      </c>
      <c r="B6" s="41" t="s">
        <v>1</v>
      </c>
      <c r="C6" s="41" t="s">
        <v>2</v>
      </c>
      <c r="D6" s="41" t="s">
        <v>3</v>
      </c>
      <c r="E6" s="41" t="s">
        <v>4</v>
      </c>
      <c r="F6" s="41" t="s">
        <v>5</v>
      </c>
      <c r="G6" s="41" t="s">
        <v>6</v>
      </c>
      <c r="H6" s="41" t="s">
        <v>7</v>
      </c>
      <c r="I6" s="41" t="s">
        <v>171</v>
      </c>
      <c r="J6" s="41" t="s">
        <v>170</v>
      </c>
      <c r="K6" s="43" t="s">
        <v>8</v>
      </c>
      <c r="L6" s="44"/>
      <c r="M6" s="33" t="s">
        <v>11</v>
      </c>
    </row>
    <row r="7" spans="1:13" ht="15" customHeight="1" x14ac:dyDescent="0.3">
      <c r="A7" s="46"/>
      <c r="B7" s="42"/>
      <c r="C7" s="42"/>
      <c r="D7" s="42"/>
      <c r="E7" s="42"/>
      <c r="F7" s="42"/>
      <c r="G7" s="42"/>
      <c r="H7" s="42"/>
      <c r="I7" s="42"/>
      <c r="J7" s="42"/>
      <c r="K7" s="1" t="s">
        <v>9</v>
      </c>
      <c r="L7" s="2" t="s">
        <v>10</v>
      </c>
      <c r="M7" s="34"/>
    </row>
    <row r="8" spans="1:13" ht="62.4" x14ac:dyDescent="0.3">
      <c r="A8" s="8" t="s">
        <v>61</v>
      </c>
      <c r="B8" s="9" t="s">
        <v>12</v>
      </c>
      <c r="C8" s="9" t="s">
        <v>13</v>
      </c>
      <c r="D8" s="9" t="s">
        <v>131</v>
      </c>
      <c r="E8" s="9">
        <v>11</v>
      </c>
      <c r="F8" s="8" t="s">
        <v>174</v>
      </c>
      <c r="G8" s="9" t="s">
        <v>14</v>
      </c>
      <c r="H8" s="9">
        <v>469</v>
      </c>
      <c r="I8" s="10">
        <f>H8/3.5</f>
        <v>134</v>
      </c>
      <c r="J8" s="9" t="s">
        <v>15</v>
      </c>
      <c r="K8" s="9">
        <v>522540</v>
      </c>
      <c r="L8" s="9">
        <v>6176542</v>
      </c>
      <c r="M8" s="32" t="s">
        <v>213</v>
      </c>
    </row>
    <row r="9" spans="1:13" ht="36.75" customHeight="1" x14ac:dyDescent="0.3">
      <c r="A9" s="8" t="s">
        <v>62</v>
      </c>
      <c r="B9" s="9" t="s">
        <v>12</v>
      </c>
      <c r="C9" s="9" t="s">
        <v>13</v>
      </c>
      <c r="D9" s="9" t="s">
        <v>132</v>
      </c>
      <c r="E9" s="9">
        <v>29</v>
      </c>
      <c r="F9" s="9" t="s">
        <v>29</v>
      </c>
      <c r="G9" s="9" t="s">
        <v>14</v>
      </c>
      <c r="H9" s="9">
        <v>2738.89</v>
      </c>
      <c r="I9" s="10">
        <f>H9/3.5</f>
        <v>782.54</v>
      </c>
      <c r="J9" s="9" t="s">
        <v>15</v>
      </c>
      <c r="K9" s="9">
        <v>523099</v>
      </c>
      <c r="L9" s="9">
        <v>6178024</v>
      </c>
      <c r="M9" s="32" t="s">
        <v>213</v>
      </c>
    </row>
    <row r="10" spans="1:13" ht="62.4" x14ac:dyDescent="0.3">
      <c r="A10" s="8" t="s">
        <v>63</v>
      </c>
      <c r="B10" s="9" t="s">
        <v>12</v>
      </c>
      <c r="C10" s="9" t="s">
        <v>13</v>
      </c>
      <c r="D10" s="9" t="s">
        <v>133</v>
      </c>
      <c r="E10" s="9">
        <v>24</v>
      </c>
      <c r="F10" s="9" t="s">
        <v>175</v>
      </c>
      <c r="G10" s="9" t="s">
        <v>14</v>
      </c>
      <c r="H10" s="9">
        <v>3700</v>
      </c>
      <c r="I10" s="11">
        <f>H10/3.5</f>
        <v>1057.1428571428571</v>
      </c>
      <c r="J10" s="9" t="s">
        <v>15</v>
      </c>
      <c r="K10" s="9">
        <v>520996</v>
      </c>
      <c r="L10" s="9">
        <v>6177539</v>
      </c>
      <c r="M10" s="32" t="s">
        <v>213</v>
      </c>
    </row>
    <row r="11" spans="1:13" ht="62.4" x14ac:dyDescent="0.3">
      <c r="A11" s="8" t="s">
        <v>64</v>
      </c>
      <c r="B11" s="9" t="s">
        <v>12</v>
      </c>
      <c r="C11" s="9" t="s">
        <v>13</v>
      </c>
      <c r="D11" s="9" t="s">
        <v>134</v>
      </c>
      <c r="E11" s="9" t="s">
        <v>24</v>
      </c>
      <c r="F11" s="9" t="s">
        <v>176</v>
      </c>
      <c r="G11" s="9" t="s">
        <v>14</v>
      </c>
      <c r="H11" s="9">
        <v>1765.52</v>
      </c>
      <c r="I11" s="11">
        <f>H11/3.5</f>
        <v>504.43428571428569</v>
      </c>
      <c r="J11" s="12" t="s">
        <v>25</v>
      </c>
      <c r="K11" s="9">
        <v>522251</v>
      </c>
      <c r="L11" s="9">
        <v>6177251</v>
      </c>
      <c r="M11" s="32" t="s">
        <v>213</v>
      </c>
    </row>
    <row r="12" spans="1:13" ht="62.4" x14ac:dyDescent="0.3">
      <c r="A12" s="8" t="s">
        <v>65</v>
      </c>
      <c r="B12" s="9" t="s">
        <v>12</v>
      </c>
      <c r="C12" s="9" t="s">
        <v>13</v>
      </c>
      <c r="D12" s="13" t="s">
        <v>135</v>
      </c>
      <c r="E12" s="13">
        <v>26</v>
      </c>
      <c r="F12" s="13" t="s">
        <v>177</v>
      </c>
      <c r="G12" s="9" t="s">
        <v>14</v>
      </c>
      <c r="H12" s="14">
        <v>454.6</v>
      </c>
      <c r="I12" s="11">
        <f>H12/3.5</f>
        <v>129.8857142857143</v>
      </c>
      <c r="J12" s="15" t="s">
        <v>25</v>
      </c>
      <c r="K12" s="9">
        <v>522063</v>
      </c>
      <c r="L12" s="9">
        <v>6178641</v>
      </c>
      <c r="M12" s="32" t="s">
        <v>213</v>
      </c>
    </row>
    <row r="13" spans="1:13" ht="62.4" x14ac:dyDescent="0.3">
      <c r="A13" s="8" t="s">
        <v>66</v>
      </c>
      <c r="B13" s="9" t="s">
        <v>12</v>
      </c>
      <c r="C13" s="16" t="s">
        <v>13</v>
      </c>
      <c r="D13" s="9" t="s">
        <v>26</v>
      </c>
      <c r="E13" s="9">
        <v>26</v>
      </c>
      <c r="F13" s="9" t="s">
        <v>178</v>
      </c>
      <c r="G13" s="17" t="s">
        <v>14</v>
      </c>
      <c r="H13" s="12">
        <v>4040.99</v>
      </c>
      <c r="I13" s="11">
        <f t="shared" ref="I13:I73" si="0">H13/3.5</f>
        <v>1154.5685714285714</v>
      </c>
      <c r="J13" s="9" t="s">
        <v>15</v>
      </c>
      <c r="K13" s="9">
        <v>521082</v>
      </c>
      <c r="L13" s="9">
        <v>6176708</v>
      </c>
      <c r="M13" s="32" t="s">
        <v>213</v>
      </c>
    </row>
    <row r="14" spans="1:13" ht="62.4" x14ac:dyDescent="0.3">
      <c r="A14" s="8" t="s">
        <v>67</v>
      </c>
      <c r="B14" s="9" t="s">
        <v>12</v>
      </c>
      <c r="C14" s="9" t="s">
        <v>13</v>
      </c>
      <c r="D14" s="18" t="s">
        <v>136</v>
      </c>
      <c r="E14" s="18">
        <v>55</v>
      </c>
      <c r="F14" s="18" t="s">
        <v>179</v>
      </c>
      <c r="G14" s="17" t="s">
        <v>14</v>
      </c>
      <c r="H14" s="9">
        <v>1887.45</v>
      </c>
      <c r="I14" s="11">
        <f t="shared" si="0"/>
        <v>539.2714285714286</v>
      </c>
      <c r="J14" s="12" t="s">
        <v>25</v>
      </c>
      <c r="K14" s="9">
        <v>523111</v>
      </c>
      <c r="L14" s="9">
        <v>6176192</v>
      </c>
      <c r="M14" s="32" t="s">
        <v>213</v>
      </c>
    </row>
    <row r="15" spans="1:13" ht="62.4" x14ac:dyDescent="0.3">
      <c r="A15" s="8" t="s">
        <v>68</v>
      </c>
      <c r="B15" s="9" t="s">
        <v>12</v>
      </c>
      <c r="C15" s="9" t="s">
        <v>13</v>
      </c>
      <c r="D15" s="12" t="s">
        <v>137</v>
      </c>
      <c r="E15" s="9">
        <v>40</v>
      </c>
      <c r="F15" s="9" t="s">
        <v>219</v>
      </c>
      <c r="G15" s="9" t="s">
        <v>14</v>
      </c>
      <c r="H15" s="9">
        <v>2900</v>
      </c>
      <c r="I15" s="11">
        <f t="shared" si="0"/>
        <v>828.57142857142856</v>
      </c>
      <c r="J15" s="9" t="s">
        <v>15</v>
      </c>
      <c r="K15" s="9">
        <v>520619</v>
      </c>
      <c r="L15" s="9">
        <v>6176937</v>
      </c>
      <c r="M15" s="32" t="s">
        <v>213</v>
      </c>
    </row>
    <row r="16" spans="1:13" ht="62.4" x14ac:dyDescent="0.3">
      <c r="A16" s="8" t="s">
        <v>69</v>
      </c>
      <c r="B16" s="9" t="s">
        <v>12</v>
      </c>
      <c r="C16" s="9" t="s">
        <v>13</v>
      </c>
      <c r="D16" s="9" t="s">
        <v>136</v>
      </c>
      <c r="E16" s="9">
        <v>32</v>
      </c>
      <c r="F16" s="9" t="s">
        <v>180</v>
      </c>
      <c r="G16" s="9" t="s">
        <v>14</v>
      </c>
      <c r="H16" s="9">
        <v>1054.18</v>
      </c>
      <c r="I16" s="11">
        <f t="shared" si="0"/>
        <v>301.19428571428574</v>
      </c>
      <c r="J16" s="9" t="s">
        <v>25</v>
      </c>
      <c r="K16" s="9">
        <v>523031</v>
      </c>
      <c r="L16" s="9">
        <v>6176303</v>
      </c>
      <c r="M16" s="32" t="s">
        <v>213</v>
      </c>
    </row>
    <row r="17" spans="1:13" ht="62.4" x14ac:dyDescent="0.3">
      <c r="A17" s="8" t="s">
        <v>70</v>
      </c>
      <c r="B17" s="9" t="s">
        <v>12</v>
      </c>
      <c r="C17" s="9" t="s">
        <v>13</v>
      </c>
      <c r="D17" s="9" t="s">
        <v>28</v>
      </c>
      <c r="E17" s="9">
        <v>49</v>
      </c>
      <c r="F17" s="9" t="s">
        <v>181</v>
      </c>
      <c r="G17" s="9" t="s">
        <v>14</v>
      </c>
      <c r="H17" s="9">
        <v>74.44</v>
      </c>
      <c r="I17" s="11">
        <f t="shared" si="0"/>
        <v>21.268571428571427</v>
      </c>
      <c r="J17" s="9" t="s">
        <v>15</v>
      </c>
      <c r="K17" s="9">
        <v>520588</v>
      </c>
      <c r="L17" s="9">
        <v>6177975</v>
      </c>
      <c r="M17" s="32" t="s">
        <v>213</v>
      </c>
    </row>
    <row r="18" spans="1:13" ht="62.4" x14ac:dyDescent="0.3">
      <c r="A18" s="8" t="s">
        <v>71</v>
      </c>
      <c r="B18" s="9" t="s">
        <v>12</v>
      </c>
      <c r="C18" s="9" t="s">
        <v>13</v>
      </c>
      <c r="D18" s="9" t="s">
        <v>136</v>
      </c>
      <c r="E18" s="9">
        <v>8</v>
      </c>
      <c r="F18" s="9" t="s">
        <v>182</v>
      </c>
      <c r="G18" s="9" t="s">
        <v>14</v>
      </c>
      <c r="H18" s="9">
        <v>904.09</v>
      </c>
      <c r="I18" s="11">
        <f t="shared" si="0"/>
        <v>258.31142857142856</v>
      </c>
      <c r="J18" s="9" t="s">
        <v>15</v>
      </c>
      <c r="K18" s="9">
        <v>522863</v>
      </c>
      <c r="L18" s="9">
        <v>6176748</v>
      </c>
      <c r="M18" s="32" t="s">
        <v>213</v>
      </c>
    </row>
    <row r="19" spans="1:13" ht="62.4" x14ac:dyDescent="0.3">
      <c r="A19" s="8" t="s">
        <v>72</v>
      </c>
      <c r="B19" s="9" t="s">
        <v>12</v>
      </c>
      <c r="C19" s="9" t="s">
        <v>13</v>
      </c>
      <c r="D19" s="9" t="s">
        <v>133</v>
      </c>
      <c r="E19" s="9">
        <v>17</v>
      </c>
      <c r="F19" s="9" t="s">
        <v>205</v>
      </c>
      <c r="G19" s="9" t="s">
        <v>14</v>
      </c>
      <c r="H19" s="9">
        <v>1269.95</v>
      </c>
      <c r="I19" s="11">
        <f t="shared" si="0"/>
        <v>362.84285714285716</v>
      </c>
      <c r="J19" s="9" t="s">
        <v>15</v>
      </c>
      <c r="K19" s="9">
        <v>520627</v>
      </c>
      <c r="L19" s="9">
        <v>6177439</v>
      </c>
      <c r="M19" s="32" t="s">
        <v>213</v>
      </c>
    </row>
    <row r="20" spans="1:13" ht="62.4" x14ac:dyDescent="0.3">
      <c r="A20" s="8" t="s">
        <v>73</v>
      </c>
      <c r="B20" s="9" t="s">
        <v>12</v>
      </c>
      <c r="C20" s="9" t="s">
        <v>13</v>
      </c>
      <c r="D20" s="9" t="s">
        <v>138</v>
      </c>
      <c r="E20" s="9">
        <v>24</v>
      </c>
      <c r="F20" s="9" t="s">
        <v>183</v>
      </c>
      <c r="G20" s="9" t="s">
        <v>14</v>
      </c>
      <c r="H20" s="9">
        <v>1002.34</v>
      </c>
      <c r="I20" s="11">
        <f t="shared" si="0"/>
        <v>286.38285714285718</v>
      </c>
      <c r="J20" s="9" t="s">
        <v>25</v>
      </c>
      <c r="K20" s="9">
        <v>521040</v>
      </c>
      <c r="L20" s="9">
        <v>6176779</v>
      </c>
      <c r="M20" s="32" t="s">
        <v>213</v>
      </c>
    </row>
    <row r="21" spans="1:13" ht="62.4" x14ac:dyDescent="0.3">
      <c r="A21" s="8" t="s">
        <v>74</v>
      </c>
      <c r="B21" s="9" t="s">
        <v>12</v>
      </c>
      <c r="C21" s="9" t="s">
        <v>13</v>
      </c>
      <c r="D21" s="9" t="s">
        <v>139</v>
      </c>
      <c r="E21" s="9">
        <v>12</v>
      </c>
      <c r="F21" s="9" t="s">
        <v>184</v>
      </c>
      <c r="G21" s="9" t="s">
        <v>14</v>
      </c>
      <c r="H21" s="9">
        <v>980.24</v>
      </c>
      <c r="I21" s="11">
        <f t="shared" si="0"/>
        <v>280.06857142857143</v>
      </c>
      <c r="J21" s="9" t="s">
        <v>15</v>
      </c>
      <c r="K21" s="9">
        <v>522136</v>
      </c>
      <c r="L21" s="9">
        <v>6176687</v>
      </c>
      <c r="M21" s="32" t="s">
        <v>213</v>
      </c>
    </row>
    <row r="22" spans="1:13" ht="62.4" x14ac:dyDescent="0.3">
      <c r="A22" s="8" t="s">
        <v>75</v>
      </c>
      <c r="B22" s="9" t="s">
        <v>12</v>
      </c>
      <c r="C22" s="9" t="s">
        <v>13</v>
      </c>
      <c r="D22" s="9" t="s">
        <v>137</v>
      </c>
      <c r="E22" s="9">
        <v>57</v>
      </c>
      <c r="F22" s="9" t="s">
        <v>185</v>
      </c>
      <c r="G22" s="9" t="s">
        <v>14</v>
      </c>
      <c r="H22" s="9">
        <v>1206.6199999999999</v>
      </c>
      <c r="I22" s="11">
        <f t="shared" si="0"/>
        <v>344.74857142857138</v>
      </c>
      <c r="J22" s="9" t="s">
        <v>25</v>
      </c>
      <c r="K22" s="9">
        <v>520622</v>
      </c>
      <c r="L22" s="9">
        <v>6176723</v>
      </c>
      <c r="M22" s="32" t="s">
        <v>213</v>
      </c>
    </row>
    <row r="23" spans="1:13" ht="62.4" x14ac:dyDescent="0.3">
      <c r="A23" s="8" t="s">
        <v>76</v>
      </c>
      <c r="B23" s="9" t="s">
        <v>12</v>
      </c>
      <c r="C23" s="9" t="s">
        <v>13</v>
      </c>
      <c r="D23" s="9" t="s">
        <v>140</v>
      </c>
      <c r="E23" s="9">
        <v>16</v>
      </c>
      <c r="F23" s="9" t="s">
        <v>186</v>
      </c>
      <c r="G23" s="9" t="s">
        <v>14</v>
      </c>
      <c r="H23" s="9">
        <v>2197.8000000000002</v>
      </c>
      <c r="I23" s="11">
        <f t="shared" si="0"/>
        <v>627.94285714285718</v>
      </c>
      <c r="J23" s="9" t="s">
        <v>15</v>
      </c>
      <c r="K23" s="9">
        <v>522680</v>
      </c>
      <c r="L23" s="9">
        <v>6176807</v>
      </c>
      <c r="M23" s="32" t="s">
        <v>213</v>
      </c>
    </row>
    <row r="24" spans="1:13" ht="30" customHeight="1" x14ac:dyDescent="0.3">
      <c r="A24" s="8" t="s">
        <v>77</v>
      </c>
      <c r="B24" s="9" t="s">
        <v>12</v>
      </c>
      <c r="C24" s="9" t="s">
        <v>13</v>
      </c>
      <c r="D24" s="9" t="s">
        <v>141</v>
      </c>
      <c r="E24" s="9">
        <v>37</v>
      </c>
      <c r="F24" s="9" t="s">
        <v>211</v>
      </c>
      <c r="G24" s="9" t="s">
        <v>14</v>
      </c>
      <c r="H24" s="9">
        <v>3036.92</v>
      </c>
      <c r="I24" s="11">
        <f t="shared" si="0"/>
        <v>867.69142857142856</v>
      </c>
      <c r="J24" s="9" t="s">
        <v>15</v>
      </c>
      <c r="K24" s="9">
        <v>524040</v>
      </c>
      <c r="L24" s="9">
        <v>6176320</v>
      </c>
      <c r="M24" s="32" t="s">
        <v>213</v>
      </c>
    </row>
    <row r="25" spans="1:13" ht="62.4" x14ac:dyDescent="0.3">
      <c r="A25" s="8" t="s">
        <v>78</v>
      </c>
      <c r="B25" s="9" t="s">
        <v>12</v>
      </c>
      <c r="C25" s="9" t="s">
        <v>13</v>
      </c>
      <c r="D25" s="9" t="s">
        <v>142</v>
      </c>
      <c r="E25" s="9">
        <v>3</v>
      </c>
      <c r="F25" s="9" t="s">
        <v>187</v>
      </c>
      <c r="G25" s="9" t="s">
        <v>14</v>
      </c>
      <c r="H25" s="9">
        <v>635.48</v>
      </c>
      <c r="I25" s="11">
        <f t="shared" si="0"/>
        <v>181.56571428571428</v>
      </c>
      <c r="J25" s="9" t="s">
        <v>15</v>
      </c>
      <c r="K25" s="9">
        <v>523175</v>
      </c>
      <c r="L25" s="9">
        <v>6179193</v>
      </c>
      <c r="M25" s="32" t="s">
        <v>213</v>
      </c>
    </row>
    <row r="26" spans="1:13" ht="62.4" x14ac:dyDescent="0.3">
      <c r="A26" s="8" t="s">
        <v>79</v>
      </c>
      <c r="B26" s="9" t="s">
        <v>12</v>
      </c>
      <c r="C26" s="9" t="s">
        <v>13</v>
      </c>
      <c r="D26" s="9" t="s">
        <v>143</v>
      </c>
      <c r="E26" s="9">
        <v>40</v>
      </c>
      <c r="F26" s="9" t="s">
        <v>188</v>
      </c>
      <c r="G26" s="9" t="s">
        <v>14</v>
      </c>
      <c r="H26" s="9">
        <v>844.62</v>
      </c>
      <c r="I26" s="11">
        <f t="shared" si="0"/>
        <v>241.32</v>
      </c>
      <c r="J26" s="9" t="s">
        <v>15</v>
      </c>
      <c r="K26" s="9">
        <v>522131</v>
      </c>
      <c r="L26" s="9">
        <v>6177531</v>
      </c>
      <c r="M26" s="32" t="s">
        <v>213</v>
      </c>
    </row>
    <row r="27" spans="1:13" ht="30" customHeight="1" x14ac:dyDescent="0.3">
      <c r="A27" s="8" t="s">
        <v>80</v>
      </c>
      <c r="B27" s="9" t="s">
        <v>12</v>
      </c>
      <c r="C27" s="9" t="s">
        <v>13</v>
      </c>
      <c r="D27" s="9" t="s">
        <v>45</v>
      </c>
      <c r="E27" s="9">
        <v>79</v>
      </c>
      <c r="F27" s="9" t="s">
        <v>30</v>
      </c>
      <c r="G27" s="9" t="s">
        <v>30</v>
      </c>
      <c r="H27" s="9">
        <v>1253</v>
      </c>
      <c r="I27" s="11">
        <f t="shared" si="0"/>
        <v>358</v>
      </c>
      <c r="J27" s="9" t="s">
        <v>25</v>
      </c>
      <c r="K27" s="9">
        <v>520147</v>
      </c>
      <c r="L27" s="9">
        <v>6177983</v>
      </c>
      <c r="M27" s="32" t="s">
        <v>213</v>
      </c>
    </row>
    <row r="28" spans="1:13" ht="31.5" customHeight="1" x14ac:dyDescent="0.3">
      <c r="A28" s="8" t="s">
        <v>81</v>
      </c>
      <c r="B28" s="9" t="s">
        <v>12</v>
      </c>
      <c r="C28" s="9" t="s">
        <v>13</v>
      </c>
      <c r="D28" s="9" t="s">
        <v>140</v>
      </c>
      <c r="E28" s="9" t="s">
        <v>24</v>
      </c>
      <c r="F28" s="9" t="s">
        <v>31</v>
      </c>
      <c r="G28" s="9" t="s">
        <v>14</v>
      </c>
      <c r="H28" s="9">
        <v>761.64</v>
      </c>
      <c r="I28" s="11">
        <f t="shared" si="0"/>
        <v>217.61142857142858</v>
      </c>
      <c r="J28" s="9" t="s">
        <v>25</v>
      </c>
      <c r="K28" s="9">
        <v>522656</v>
      </c>
      <c r="L28" s="9">
        <v>6176832</v>
      </c>
      <c r="M28" s="32" t="s">
        <v>213</v>
      </c>
    </row>
    <row r="29" spans="1:13" ht="62.4" x14ac:dyDescent="0.3">
      <c r="A29" s="8" t="s">
        <v>82</v>
      </c>
      <c r="B29" s="9" t="s">
        <v>12</v>
      </c>
      <c r="C29" s="9" t="s">
        <v>13</v>
      </c>
      <c r="D29" s="9" t="s">
        <v>144</v>
      </c>
      <c r="E29" s="9">
        <v>1</v>
      </c>
      <c r="F29" s="9" t="s">
        <v>32</v>
      </c>
      <c r="G29" s="9" t="s">
        <v>14</v>
      </c>
      <c r="H29" s="9">
        <v>2731.7</v>
      </c>
      <c r="I29" s="11">
        <f t="shared" si="0"/>
        <v>780.48571428571427</v>
      </c>
      <c r="J29" s="9" t="s">
        <v>15</v>
      </c>
      <c r="K29" s="9">
        <v>522839</v>
      </c>
      <c r="L29" s="9">
        <v>6176443</v>
      </c>
      <c r="M29" s="32" t="s">
        <v>213</v>
      </c>
    </row>
    <row r="30" spans="1:13" ht="30" customHeight="1" x14ac:dyDescent="0.3">
      <c r="A30" s="8" t="s">
        <v>83</v>
      </c>
      <c r="B30" s="9" t="s">
        <v>12</v>
      </c>
      <c r="C30" s="9" t="s">
        <v>13</v>
      </c>
      <c r="D30" s="9" t="s">
        <v>145</v>
      </c>
      <c r="E30" s="9">
        <v>6</v>
      </c>
      <c r="F30" s="9" t="s">
        <v>189</v>
      </c>
      <c r="G30" s="9" t="s">
        <v>14</v>
      </c>
      <c r="H30" s="9">
        <v>1268.1600000000001</v>
      </c>
      <c r="I30" s="11">
        <f t="shared" si="0"/>
        <v>362.3314285714286</v>
      </c>
      <c r="J30" s="9" t="s">
        <v>25</v>
      </c>
      <c r="K30" s="9">
        <v>521091</v>
      </c>
      <c r="L30" s="9">
        <v>6176459</v>
      </c>
      <c r="M30" s="32" t="s">
        <v>213</v>
      </c>
    </row>
    <row r="31" spans="1:13" ht="62.4" x14ac:dyDescent="0.3">
      <c r="A31" s="8" t="s">
        <v>84</v>
      </c>
      <c r="B31" s="9" t="s">
        <v>12</v>
      </c>
      <c r="C31" s="9" t="s">
        <v>13</v>
      </c>
      <c r="D31" s="9" t="s">
        <v>137</v>
      </c>
      <c r="E31" s="9">
        <v>67</v>
      </c>
      <c r="F31" s="9" t="s">
        <v>206</v>
      </c>
      <c r="G31" s="9" t="s">
        <v>14</v>
      </c>
      <c r="H31" s="9">
        <v>4539.3</v>
      </c>
      <c r="I31" s="11">
        <f t="shared" si="0"/>
        <v>1296.9428571428573</v>
      </c>
      <c r="J31" s="9" t="s">
        <v>25</v>
      </c>
      <c r="K31" s="9">
        <v>520271</v>
      </c>
      <c r="L31" s="9">
        <v>6176728</v>
      </c>
      <c r="M31" s="32" t="s">
        <v>213</v>
      </c>
    </row>
    <row r="32" spans="1:13" ht="62.4" x14ac:dyDescent="0.3">
      <c r="A32" s="8" t="s">
        <v>85</v>
      </c>
      <c r="B32" s="9" t="s">
        <v>12</v>
      </c>
      <c r="C32" s="9" t="s">
        <v>13</v>
      </c>
      <c r="D32" s="9" t="s">
        <v>146</v>
      </c>
      <c r="E32" s="9">
        <v>26</v>
      </c>
      <c r="F32" s="9" t="s">
        <v>33</v>
      </c>
      <c r="G32" s="9" t="s">
        <v>14</v>
      </c>
      <c r="H32" s="9">
        <v>6245.84</v>
      </c>
      <c r="I32" s="11">
        <f t="shared" si="0"/>
        <v>1784.5257142857142</v>
      </c>
      <c r="J32" s="9" t="s">
        <v>15</v>
      </c>
      <c r="K32" s="9">
        <v>520360</v>
      </c>
      <c r="L32" s="9">
        <v>6177761</v>
      </c>
      <c r="M32" s="32" t="s">
        <v>213</v>
      </c>
    </row>
    <row r="33" spans="1:13" ht="62.4" x14ac:dyDescent="0.3">
      <c r="A33" s="8" t="s">
        <v>86</v>
      </c>
      <c r="B33" s="9" t="s">
        <v>12</v>
      </c>
      <c r="C33" s="9" t="s">
        <v>13</v>
      </c>
      <c r="D33" s="9" t="s">
        <v>147</v>
      </c>
      <c r="E33" s="9">
        <v>33</v>
      </c>
      <c r="F33" s="9" t="s">
        <v>34</v>
      </c>
      <c r="G33" s="9" t="s">
        <v>172</v>
      </c>
      <c r="H33" s="9">
        <v>1445</v>
      </c>
      <c r="I33" s="11">
        <f t="shared" si="0"/>
        <v>412.85714285714283</v>
      </c>
      <c r="J33" s="9" t="s">
        <v>25</v>
      </c>
      <c r="K33" s="9">
        <v>521525</v>
      </c>
      <c r="L33" s="9">
        <v>6176245</v>
      </c>
      <c r="M33" s="32" t="s">
        <v>213</v>
      </c>
    </row>
    <row r="34" spans="1:13" ht="62.4" x14ac:dyDescent="0.3">
      <c r="A34" s="8" t="s">
        <v>87</v>
      </c>
      <c r="B34" s="9" t="s">
        <v>12</v>
      </c>
      <c r="C34" s="9" t="s">
        <v>13</v>
      </c>
      <c r="D34" s="9" t="s">
        <v>148</v>
      </c>
      <c r="E34" s="9">
        <v>27</v>
      </c>
      <c r="F34" s="9" t="s">
        <v>35</v>
      </c>
      <c r="G34" s="9" t="s">
        <v>172</v>
      </c>
      <c r="H34" s="9">
        <v>1442</v>
      </c>
      <c r="I34" s="11">
        <f t="shared" si="0"/>
        <v>412</v>
      </c>
      <c r="J34" s="9" t="s">
        <v>25</v>
      </c>
      <c r="K34" s="9">
        <v>522058</v>
      </c>
      <c r="L34" s="9">
        <v>6176968</v>
      </c>
      <c r="M34" s="32" t="s">
        <v>213</v>
      </c>
    </row>
    <row r="35" spans="1:13" ht="62.4" x14ac:dyDescent="0.3">
      <c r="A35" s="8" t="s">
        <v>88</v>
      </c>
      <c r="B35" s="9" t="s">
        <v>12</v>
      </c>
      <c r="C35" s="9" t="s">
        <v>13</v>
      </c>
      <c r="D35" s="9" t="s">
        <v>133</v>
      </c>
      <c r="E35" s="9">
        <v>9</v>
      </c>
      <c r="F35" s="9" t="s">
        <v>190</v>
      </c>
      <c r="G35" s="9" t="s">
        <v>14</v>
      </c>
      <c r="H35" s="9">
        <v>1288</v>
      </c>
      <c r="I35" s="11">
        <f t="shared" si="0"/>
        <v>368</v>
      </c>
      <c r="J35" s="9" t="s">
        <v>25</v>
      </c>
      <c r="K35" s="9">
        <v>521012</v>
      </c>
      <c r="L35" s="9">
        <v>6177386</v>
      </c>
      <c r="M35" s="32" t="s">
        <v>213</v>
      </c>
    </row>
    <row r="36" spans="1:13" ht="62.4" x14ac:dyDescent="0.3">
      <c r="A36" s="8" t="s">
        <v>89</v>
      </c>
      <c r="B36" s="9" t="s">
        <v>12</v>
      </c>
      <c r="C36" s="9" t="s">
        <v>13</v>
      </c>
      <c r="D36" s="9" t="s">
        <v>147</v>
      </c>
      <c r="E36" s="9">
        <v>8</v>
      </c>
      <c r="F36" s="9" t="s">
        <v>36</v>
      </c>
      <c r="G36" s="9" t="s">
        <v>173</v>
      </c>
      <c r="H36" s="9">
        <v>3035.6</v>
      </c>
      <c r="I36" s="11">
        <f t="shared" si="0"/>
        <v>867.31428571428569</v>
      </c>
      <c r="J36" s="9" t="s">
        <v>15</v>
      </c>
      <c r="K36" s="9">
        <v>522162</v>
      </c>
      <c r="L36" s="9">
        <v>6176260</v>
      </c>
      <c r="M36" s="32" t="s">
        <v>213</v>
      </c>
    </row>
    <row r="37" spans="1:13" ht="62.4" x14ac:dyDescent="0.3">
      <c r="A37" s="8" t="s">
        <v>90</v>
      </c>
      <c r="B37" s="9" t="s">
        <v>12</v>
      </c>
      <c r="C37" s="9" t="s">
        <v>13</v>
      </c>
      <c r="D37" s="9" t="s">
        <v>147</v>
      </c>
      <c r="E37" s="9">
        <v>10</v>
      </c>
      <c r="F37" s="9" t="s">
        <v>191</v>
      </c>
      <c r="G37" s="9" t="s">
        <v>173</v>
      </c>
      <c r="H37" s="9">
        <v>1775.85</v>
      </c>
      <c r="I37" s="11">
        <f t="shared" si="0"/>
        <v>507.38571428571424</v>
      </c>
      <c r="J37" s="9" t="s">
        <v>15</v>
      </c>
      <c r="K37" s="9">
        <v>522115</v>
      </c>
      <c r="L37" s="9">
        <v>6176326</v>
      </c>
      <c r="M37" s="32" t="s">
        <v>213</v>
      </c>
    </row>
    <row r="38" spans="1:13" ht="62.4" x14ac:dyDescent="0.3">
      <c r="A38" s="8" t="s">
        <v>91</v>
      </c>
      <c r="B38" s="9" t="s">
        <v>12</v>
      </c>
      <c r="C38" s="9" t="s">
        <v>13</v>
      </c>
      <c r="D38" s="9" t="s">
        <v>149</v>
      </c>
      <c r="E38" s="9">
        <v>23</v>
      </c>
      <c r="F38" s="9" t="s">
        <v>192</v>
      </c>
      <c r="G38" s="9" t="s">
        <v>14</v>
      </c>
      <c r="H38" s="9">
        <v>775.64</v>
      </c>
      <c r="I38" s="11">
        <f t="shared" si="0"/>
        <v>221.61142857142858</v>
      </c>
      <c r="J38" s="9" t="s">
        <v>15</v>
      </c>
      <c r="K38" s="9">
        <v>524059</v>
      </c>
      <c r="L38" s="9">
        <v>6176701</v>
      </c>
      <c r="M38" s="32" t="s">
        <v>213</v>
      </c>
    </row>
    <row r="39" spans="1:13" ht="62.4" x14ac:dyDescent="0.3">
      <c r="A39" s="8" t="s">
        <v>92</v>
      </c>
      <c r="B39" s="9" t="s">
        <v>12</v>
      </c>
      <c r="C39" s="9" t="s">
        <v>13</v>
      </c>
      <c r="D39" s="9" t="s">
        <v>149</v>
      </c>
      <c r="E39" s="9">
        <v>18</v>
      </c>
      <c r="F39" s="9" t="s">
        <v>192</v>
      </c>
      <c r="G39" s="9" t="s">
        <v>14</v>
      </c>
      <c r="H39" s="9">
        <v>751.96</v>
      </c>
      <c r="I39" s="11">
        <f t="shared" si="0"/>
        <v>214.84571428571431</v>
      </c>
      <c r="J39" s="9" t="s">
        <v>25</v>
      </c>
      <c r="K39" s="9">
        <v>524124</v>
      </c>
      <c r="L39" s="9">
        <v>6176598</v>
      </c>
      <c r="M39" s="32" t="s">
        <v>213</v>
      </c>
    </row>
    <row r="40" spans="1:13" ht="62.4" x14ac:dyDescent="0.3">
      <c r="A40" s="8" t="s">
        <v>93</v>
      </c>
      <c r="B40" s="9" t="s">
        <v>12</v>
      </c>
      <c r="C40" s="9" t="s">
        <v>13</v>
      </c>
      <c r="D40" s="9" t="s">
        <v>150</v>
      </c>
      <c r="E40" s="9">
        <v>38</v>
      </c>
      <c r="F40" s="9" t="s">
        <v>193</v>
      </c>
      <c r="G40" s="9" t="s">
        <v>14</v>
      </c>
      <c r="H40" s="9">
        <v>315</v>
      </c>
      <c r="I40" s="11">
        <f t="shared" si="0"/>
        <v>90</v>
      </c>
      <c r="J40" s="9" t="s">
        <v>25</v>
      </c>
      <c r="K40" s="9">
        <v>522031</v>
      </c>
      <c r="L40" s="9">
        <v>6177925</v>
      </c>
      <c r="M40" s="32" t="s">
        <v>213</v>
      </c>
    </row>
    <row r="41" spans="1:13" ht="27.75" customHeight="1" x14ac:dyDescent="0.3">
      <c r="A41" s="8" t="s">
        <v>94</v>
      </c>
      <c r="B41" s="9" t="s">
        <v>12</v>
      </c>
      <c r="C41" s="9" t="s">
        <v>13</v>
      </c>
      <c r="D41" s="9" t="s">
        <v>151</v>
      </c>
      <c r="E41" s="9">
        <v>68</v>
      </c>
      <c r="F41" s="9" t="s">
        <v>37</v>
      </c>
      <c r="G41" s="9" t="s">
        <v>37</v>
      </c>
      <c r="H41" s="9">
        <v>1387</v>
      </c>
      <c r="I41" s="11">
        <f t="shared" si="0"/>
        <v>396.28571428571428</v>
      </c>
      <c r="J41" s="9" t="s">
        <v>15</v>
      </c>
      <c r="K41" s="9">
        <v>523820</v>
      </c>
      <c r="L41" s="9">
        <v>6176064</v>
      </c>
      <c r="M41" s="32" t="s">
        <v>213</v>
      </c>
    </row>
    <row r="42" spans="1:13" ht="31.5" customHeight="1" x14ac:dyDescent="0.3">
      <c r="A42" s="8" t="s">
        <v>95</v>
      </c>
      <c r="B42" s="9" t="s">
        <v>12</v>
      </c>
      <c r="C42" s="9" t="s">
        <v>13</v>
      </c>
      <c r="D42" s="9" t="s">
        <v>152</v>
      </c>
      <c r="E42" s="9">
        <v>35</v>
      </c>
      <c r="F42" s="9" t="s">
        <v>37</v>
      </c>
      <c r="G42" s="9" t="s">
        <v>37</v>
      </c>
      <c r="H42" s="9">
        <v>600</v>
      </c>
      <c r="I42" s="11">
        <f t="shared" si="0"/>
        <v>171.42857142857142</v>
      </c>
      <c r="J42" s="9" t="s">
        <v>15</v>
      </c>
      <c r="K42" s="9">
        <v>522431</v>
      </c>
      <c r="L42" s="9">
        <v>6176001</v>
      </c>
      <c r="M42" s="32" t="s">
        <v>213</v>
      </c>
    </row>
    <row r="43" spans="1:13" ht="37.5" customHeight="1" x14ac:dyDescent="0.3">
      <c r="A43" s="8" t="s">
        <v>96</v>
      </c>
      <c r="B43" s="9" t="s">
        <v>12</v>
      </c>
      <c r="C43" s="9" t="s">
        <v>13</v>
      </c>
      <c r="D43" s="9" t="s">
        <v>153</v>
      </c>
      <c r="E43" s="9">
        <v>4</v>
      </c>
      <c r="F43" s="9" t="s">
        <v>37</v>
      </c>
      <c r="G43" s="9" t="s">
        <v>37</v>
      </c>
      <c r="H43" s="9">
        <v>140</v>
      </c>
      <c r="I43" s="11">
        <f t="shared" si="0"/>
        <v>40</v>
      </c>
      <c r="J43" s="9" t="s">
        <v>15</v>
      </c>
      <c r="K43" s="9">
        <v>522395</v>
      </c>
      <c r="L43" s="9">
        <v>6176826</v>
      </c>
      <c r="M43" s="32" t="s">
        <v>213</v>
      </c>
    </row>
    <row r="44" spans="1:13" ht="30.75" customHeight="1" x14ac:dyDescent="0.3">
      <c r="A44" s="8" t="s">
        <v>97</v>
      </c>
      <c r="B44" s="9" t="s">
        <v>12</v>
      </c>
      <c r="C44" s="9" t="s">
        <v>13</v>
      </c>
      <c r="D44" s="9" t="s">
        <v>38</v>
      </c>
      <c r="E44" s="9">
        <v>23</v>
      </c>
      <c r="F44" s="9" t="s">
        <v>39</v>
      </c>
      <c r="G44" s="9" t="s">
        <v>39</v>
      </c>
      <c r="H44" s="9">
        <v>7464.91</v>
      </c>
      <c r="I44" s="11">
        <f t="shared" si="0"/>
        <v>2132.8314285714287</v>
      </c>
      <c r="J44" s="9" t="s">
        <v>15</v>
      </c>
      <c r="K44" s="9">
        <v>522728</v>
      </c>
      <c r="L44" s="9">
        <v>6177037</v>
      </c>
      <c r="M44" s="32" t="s">
        <v>213</v>
      </c>
    </row>
    <row r="45" spans="1:13" ht="29.25" customHeight="1" x14ac:dyDescent="0.3">
      <c r="A45" s="8" t="s">
        <v>98</v>
      </c>
      <c r="B45" s="9" t="s">
        <v>12</v>
      </c>
      <c r="C45" s="9" t="s">
        <v>13</v>
      </c>
      <c r="D45" s="9" t="s">
        <v>154</v>
      </c>
      <c r="E45" s="9">
        <v>1</v>
      </c>
      <c r="F45" s="9" t="s">
        <v>39</v>
      </c>
      <c r="G45" s="9" t="s">
        <v>39</v>
      </c>
      <c r="H45" s="9">
        <v>685.47</v>
      </c>
      <c r="I45" s="11">
        <f t="shared" si="0"/>
        <v>195.84857142857143</v>
      </c>
      <c r="J45" s="9" t="s">
        <v>15</v>
      </c>
      <c r="K45" s="9">
        <v>522708</v>
      </c>
      <c r="L45" s="9">
        <v>6177028</v>
      </c>
      <c r="M45" s="32" t="s">
        <v>213</v>
      </c>
    </row>
    <row r="46" spans="1:13" ht="33" customHeight="1" x14ac:dyDescent="0.3">
      <c r="A46" s="8" t="s">
        <v>99</v>
      </c>
      <c r="B46" s="9" t="s">
        <v>12</v>
      </c>
      <c r="C46" s="9" t="s">
        <v>13</v>
      </c>
      <c r="D46" s="9" t="s">
        <v>148</v>
      </c>
      <c r="E46" s="9">
        <v>3</v>
      </c>
      <c r="F46" s="9" t="s">
        <v>39</v>
      </c>
      <c r="G46" s="9" t="s">
        <v>39</v>
      </c>
      <c r="H46" s="9">
        <v>1847.5</v>
      </c>
      <c r="I46" s="11">
        <f t="shared" si="0"/>
        <v>527.85714285714289</v>
      </c>
      <c r="J46" s="9" t="s">
        <v>25</v>
      </c>
      <c r="K46" s="9">
        <v>522708</v>
      </c>
      <c r="L46" s="9">
        <v>6177028</v>
      </c>
      <c r="M46" s="32" t="s">
        <v>213</v>
      </c>
    </row>
    <row r="47" spans="1:13" ht="30" customHeight="1" x14ac:dyDescent="0.3">
      <c r="A47" s="8" t="s">
        <v>100</v>
      </c>
      <c r="B47" s="9" t="s">
        <v>12</v>
      </c>
      <c r="C47" s="9" t="s">
        <v>13</v>
      </c>
      <c r="D47" s="9" t="s">
        <v>148</v>
      </c>
      <c r="E47" s="9">
        <v>29</v>
      </c>
      <c r="F47" s="9" t="s">
        <v>39</v>
      </c>
      <c r="G47" s="9" t="s">
        <v>39</v>
      </c>
      <c r="H47" s="9">
        <v>4251.13</v>
      </c>
      <c r="I47" s="11">
        <f t="shared" si="0"/>
        <v>1214.6085714285714</v>
      </c>
      <c r="J47" s="9" t="s">
        <v>25</v>
      </c>
      <c r="K47" s="9">
        <v>522008</v>
      </c>
      <c r="L47" s="9">
        <v>6176966</v>
      </c>
      <c r="M47" s="32" t="s">
        <v>213</v>
      </c>
    </row>
    <row r="48" spans="1:13" ht="30" customHeight="1" x14ac:dyDescent="0.3">
      <c r="A48" s="8" t="s">
        <v>101</v>
      </c>
      <c r="B48" s="9" t="s">
        <v>12</v>
      </c>
      <c r="C48" s="9" t="s">
        <v>13</v>
      </c>
      <c r="D48" s="9" t="s">
        <v>148</v>
      </c>
      <c r="E48" s="9">
        <v>31</v>
      </c>
      <c r="F48" s="9" t="s">
        <v>39</v>
      </c>
      <c r="G48" s="9" t="s">
        <v>39</v>
      </c>
      <c r="H48" s="9">
        <v>4023.02</v>
      </c>
      <c r="I48" s="11">
        <f t="shared" si="0"/>
        <v>1149.4342857142858</v>
      </c>
      <c r="J48" s="9" t="s">
        <v>15</v>
      </c>
      <c r="K48" s="9">
        <v>521951</v>
      </c>
      <c r="L48" s="9">
        <v>6176997</v>
      </c>
      <c r="M48" s="32" t="s">
        <v>213</v>
      </c>
    </row>
    <row r="49" spans="1:13" ht="30" customHeight="1" x14ac:dyDescent="0.3">
      <c r="A49" s="8" t="s">
        <v>102</v>
      </c>
      <c r="B49" s="9" t="s">
        <v>12</v>
      </c>
      <c r="C49" s="9" t="s">
        <v>13</v>
      </c>
      <c r="D49" s="9" t="s">
        <v>148</v>
      </c>
      <c r="E49" s="9">
        <v>138</v>
      </c>
      <c r="F49" s="9" t="s">
        <v>40</v>
      </c>
      <c r="G49" s="9" t="s">
        <v>14</v>
      </c>
      <c r="H49" s="9">
        <v>3538.94</v>
      </c>
      <c r="I49" s="11">
        <f t="shared" si="0"/>
        <v>1011.1257142857143</v>
      </c>
      <c r="J49" s="9" t="s">
        <v>15</v>
      </c>
      <c r="K49" s="9">
        <v>520156</v>
      </c>
      <c r="L49" s="9">
        <v>6177450</v>
      </c>
      <c r="M49" s="32" t="s">
        <v>213</v>
      </c>
    </row>
    <row r="50" spans="1:13" ht="62.4" x14ac:dyDescent="0.3">
      <c r="A50" s="8" t="s">
        <v>103</v>
      </c>
      <c r="B50" s="9" t="s">
        <v>12</v>
      </c>
      <c r="C50" s="9" t="s">
        <v>13</v>
      </c>
      <c r="D50" s="9" t="s">
        <v>155</v>
      </c>
      <c r="E50" s="9">
        <v>13</v>
      </c>
      <c r="F50" s="9" t="s">
        <v>41</v>
      </c>
      <c r="G50" s="9" t="s">
        <v>14</v>
      </c>
      <c r="H50" s="9">
        <v>1981</v>
      </c>
      <c r="I50" s="11">
        <f t="shared" si="0"/>
        <v>566</v>
      </c>
      <c r="J50" s="9" t="s">
        <v>15</v>
      </c>
      <c r="K50" s="9">
        <v>522069</v>
      </c>
      <c r="L50" s="9">
        <v>6175998</v>
      </c>
      <c r="M50" s="32" t="s">
        <v>213</v>
      </c>
    </row>
    <row r="51" spans="1:13" ht="28.5" customHeight="1" x14ac:dyDescent="0.3">
      <c r="A51" s="8" t="s">
        <v>104</v>
      </c>
      <c r="B51" s="9" t="s">
        <v>12</v>
      </c>
      <c r="C51" s="9" t="s">
        <v>13</v>
      </c>
      <c r="D51" s="9" t="s">
        <v>156</v>
      </c>
      <c r="E51" s="9">
        <v>34</v>
      </c>
      <c r="F51" s="9" t="s">
        <v>42</v>
      </c>
      <c r="G51" s="9" t="s">
        <v>42</v>
      </c>
      <c r="H51" s="9">
        <v>1085.76</v>
      </c>
      <c r="I51" s="11">
        <f t="shared" si="0"/>
        <v>310.21714285714285</v>
      </c>
      <c r="J51" s="9" t="s">
        <v>25</v>
      </c>
      <c r="K51" s="9">
        <v>523412</v>
      </c>
      <c r="L51" s="9">
        <v>6177079</v>
      </c>
      <c r="M51" s="32" t="s">
        <v>213</v>
      </c>
    </row>
    <row r="52" spans="1:13" ht="62.4" x14ac:dyDescent="0.3">
      <c r="A52" s="8" t="s">
        <v>105</v>
      </c>
      <c r="B52" s="9" t="s">
        <v>12</v>
      </c>
      <c r="C52" s="9" t="s">
        <v>13</v>
      </c>
      <c r="D52" s="9" t="s">
        <v>157</v>
      </c>
      <c r="E52" s="8" t="s">
        <v>43</v>
      </c>
      <c r="F52" s="19" t="s">
        <v>44</v>
      </c>
      <c r="G52" s="9" t="s">
        <v>14</v>
      </c>
      <c r="H52" s="9">
        <v>245</v>
      </c>
      <c r="I52" s="11">
        <f t="shared" si="0"/>
        <v>70</v>
      </c>
      <c r="J52" s="9" t="s">
        <v>15</v>
      </c>
      <c r="K52" s="9">
        <v>522779</v>
      </c>
      <c r="L52" s="9">
        <v>6178623</v>
      </c>
      <c r="M52" s="32" t="s">
        <v>213</v>
      </c>
    </row>
    <row r="53" spans="1:13" ht="62.4" x14ac:dyDescent="0.3">
      <c r="A53" s="8" t="s">
        <v>106</v>
      </c>
      <c r="B53" s="9" t="s">
        <v>12</v>
      </c>
      <c r="C53" s="9" t="s">
        <v>13</v>
      </c>
      <c r="D53" s="9" t="s">
        <v>157</v>
      </c>
      <c r="E53" s="8" t="s">
        <v>16</v>
      </c>
      <c r="F53" s="19" t="s">
        <v>44</v>
      </c>
      <c r="G53" s="9" t="s">
        <v>14</v>
      </c>
      <c r="H53" s="9">
        <v>450</v>
      </c>
      <c r="I53" s="11">
        <f t="shared" si="0"/>
        <v>128.57142857142858</v>
      </c>
      <c r="J53" s="9" t="s">
        <v>15</v>
      </c>
      <c r="K53" s="9">
        <v>522717</v>
      </c>
      <c r="L53" s="9">
        <v>6178641</v>
      </c>
      <c r="M53" s="32" t="s">
        <v>213</v>
      </c>
    </row>
    <row r="54" spans="1:13" ht="62.4" x14ac:dyDescent="0.3">
      <c r="A54" s="8" t="s">
        <v>107</v>
      </c>
      <c r="B54" s="9" t="s">
        <v>12</v>
      </c>
      <c r="C54" s="9" t="s">
        <v>13</v>
      </c>
      <c r="D54" s="9" t="s">
        <v>140</v>
      </c>
      <c r="E54" s="9">
        <v>99</v>
      </c>
      <c r="F54" s="9" t="s">
        <v>194</v>
      </c>
      <c r="G54" s="9" t="s">
        <v>14</v>
      </c>
      <c r="H54" s="9">
        <v>7391</v>
      </c>
      <c r="I54" s="11">
        <f t="shared" si="0"/>
        <v>2111.7142857142858</v>
      </c>
      <c r="J54" s="9" t="s">
        <v>15</v>
      </c>
      <c r="K54" s="9">
        <v>523132</v>
      </c>
      <c r="L54" s="9">
        <v>6175838</v>
      </c>
      <c r="M54" s="32" t="s">
        <v>213</v>
      </c>
    </row>
    <row r="55" spans="1:13" ht="62.4" x14ac:dyDescent="0.3">
      <c r="A55" s="8" t="s">
        <v>108</v>
      </c>
      <c r="B55" s="9" t="s">
        <v>12</v>
      </c>
      <c r="C55" s="9" t="s">
        <v>13</v>
      </c>
      <c r="D55" s="9" t="s">
        <v>45</v>
      </c>
      <c r="E55" s="9">
        <v>17</v>
      </c>
      <c r="F55" s="9" t="s">
        <v>46</v>
      </c>
      <c r="G55" s="9" t="s">
        <v>14</v>
      </c>
      <c r="H55" s="9">
        <v>1802.73</v>
      </c>
      <c r="I55" s="11">
        <f t="shared" si="0"/>
        <v>515.06571428571431</v>
      </c>
      <c r="J55" s="9" t="s">
        <v>25</v>
      </c>
      <c r="K55" s="9">
        <v>521073</v>
      </c>
      <c r="L55" s="9">
        <v>6177733</v>
      </c>
      <c r="M55" s="32" t="s">
        <v>213</v>
      </c>
    </row>
    <row r="56" spans="1:13" ht="62.4" x14ac:dyDescent="0.3">
      <c r="A56" s="8" t="s">
        <v>109</v>
      </c>
      <c r="B56" s="9" t="s">
        <v>12</v>
      </c>
      <c r="C56" s="9" t="s">
        <v>13</v>
      </c>
      <c r="D56" s="9" t="s">
        <v>158</v>
      </c>
      <c r="E56" s="9">
        <v>18</v>
      </c>
      <c r="F56" s="9" t="s">
        <v>47</v>
      </c>
      <c r="G56" s="9" t="s">
        <v>48</v>
      </c>
      <c r="H56" s="9">
        <v>4969</v>
      </c>
      <c r="I56" s="11">
        <f t="shared" si="0"/>
        <v>1419.7142857142858</v>
      </c>
      <c r="J56" s="9" t="s">
        <v>15</v>
      </c>
      <c r="K56" s="9">
        <v>522250</v>
      </c>
      <c r="L56" s="9">
        <v>6176484</v>
      </c>
      <c r="M56" s="32" t="s">
        <v>213</v>
      </c>
    </row>
    <row r="57" spans="1:13" ht="35.25" customHeight="1" x14ac:dyDescent="0.3">
      <c r="A57" s="8" t="s">
        <v>110</v>
      </c>
      <c r="B57" s="9" t="s">
        <v>12</v>
      </c>
      <c r="C57" s="9" t="s">
        <v>13</v>
      </c>
      <c r="D57" s="9" t="s">
        <v>159</v>
      </c>
      <c r="E57" s="9">
        <v>28</v>
      </c>
      <c r="F57" s="9" t="s">
        <v>49</v>
      </c>
      <c r="G57" s="9" t="s">
        <v>14</v>
      </c>
      <c r="H57" s="12">
        <v>2413</v>
      </c>
      <c r="I57" s="11">
        <f t="shared" si="0"/>
        <v>689.42857142857144</v>
      </c>
      <c r="J57" s="9" t="s">
        <v>15</v>
      </c>
      <c r="K57" s="9">
        <v>522683</v>
      </c>
      <c r="L57" s="9">
        <v>6177833</v>
      </c>
      <c r="M57" s="32" t="s">
        <v>213</v>
      </c>
    </row>
    <row r="58" spans="1:13" ht="62.4" x14ac:dyDescent="0.3">
      <c r="A58" s="8" t="s">
        <v>111</v>
      </c>
      <c r="B58" s="9" t="s">
        <v>12</v>
      </c>
      <c r="C58" s="9" t="s">
        <v>13</v>
      </c>
      <c r="D58" s="9" t="s">
        <v>160</v>
      </c>
      <c r="E58" s="9">
        <v>17</v>
      </c>
      <c r="F58" s="9" t="s">
        <v>195</v>
      </c>
      <c r="G58" s="9" t="s">
        <v>14</v>
      </c>
      <c r="H58" s="9">
        <v>1684.18</v>
      </c>
      <c r="I58" s="11">
        <f t="shared" si="0"/>
        <v>481.19428571428574</v>
      </c>
      <c r="J58" s="9" t="s">
        <v>15</v>
      </c>
      <c r="K58" s="9">
        <v>520294</v>
      </c>
      <c r="L58" s="9">
        <v>6177566</v>
      </c>
      <c r="M58" s="32" t="s">
        <v>213</v>
      </c>
    </row>
    <row r="59" spans="1:13" ht="62.4" x14ac:dyDescent="0.3">
      <c r="A59" s="8" t="s">
        <v>112</v>
      </c>
      <c r="B59" s="9" t="s">
        <v>12</v>
      </c>
      <c r="C59" s="9" t="s">
        <v>13</v>
      </c>
      <c r="D59" s="9" t="s">
        <v>161</v>
      </c>
      <c r="E59" s="9">
        <v>20</v>
      </c>
      <c r="F59" s="9" t="s">
        <v>50</v>
      </c>
      <c r="G59" s="9" t="s">
        <v>14</v>
      </c>
      <c r="H59" s="9">
        <v>2854.03</v>
      </c>
      <c r="I59" s="11">
        <f t="shared" si="0"/>
        <v>815.43714285714293</v>
      </c>
      <c r="J59" s="9" t="s">
        <v>15</v>
      </c>
      <c r="K59" s="9">
        <v>522839</v>
      </c>
      <c r="L59" s="9">
        <v>6179554</v>
      </c>
      <c r="M59" s="32" t="s">
        <v>213</v>
      </c>
    </row>
    <row r="60" spans="1:13" ht="31.5" customHeight="1" x14ac:dyDescent="0.3">
      <c r="A60" s="8" t="s">
        <v>113</v>
      </c>
      <c r="B60" s="9" t="s">
        <v>12</v>
      </c>
      <c r="C60" s="9" t="s">
        <v>13</v>
      </c>
      <c r="D60" s="9" t="s">
        <v>162</v>
      </c>
      <c r="E60" s="9">
        <v>12</v>
      </c>
      <c r="F60" s="9" t="s">
        <v>51</v>
      </c>
      <c r="G60" s="9" t="s">
        <v>14</v>
      </c>
      <c r="H60" s="9">
        <v>4411</v>
      </c>
      <c r="I60" s="11">
        <f t="shared" si="0"/>
        <v>1260.2857142857142</v>
      </c>
      <c r="J60" s="9" t="s">
        <v>15</v>
      </c>
      <c r="K60" s="9">
        <v>522491</v>
      </c>
      <c r="L60" s="9">
        <v>6176336</v>
      </c>
      <c r="M60" s="32" t="s">
        <v>213</v>
      </c>
    </row>
    <row r="61" spans="1:13" ht="62.4" x14ac:dyDescent="0.3">
      <c r="A61" s="8" t="s">
        <v>114</v>
      </c>
      <c r="B61" s="9" t="s">
        <v>12</v>
      </c>
      <c r="C61" s="9" t="s">
        <v>13</v>
      </c>
      <c r="D61" s="9" t="s">
        <v>144</v>
      </c>
      <c r="E61" s="9">
        <v>48</v>
      </c>
      <c r="F61" s="9" t="s">
        <v>196</v>
      </c>
      <c r="G61" s="9" t="s">
        <v>14</v>
      </c>
      <c r="H61" s="9">
        <v>1681.37</v>
      </c>
      <c r="I61" s="11">
        <f t="shared" si="0"/>
        <v>480.39142857142855</v>
      </c>
      <c r="J61" s="9" t="s">
        <v>15</v>
      </c>
      <c r="K61" s="9">
        <v>523676</v>
      </c>
      <c r="L61" s="9">
        <v>6176633</v>
      </c>
      <c r="M61" s="32" t="s">
        <v>213</v>
      </c>
    </row>
    <row r="62" spans="1:13" ht="62.4" x14ac:dyDescent="0.3">
      <c r="A62" s="8" t="s">
        <v>115</v>
      </c>
      <c r="B62" s="9" t="s">
        <v>12</v>
      </c>
      <c r="C62" s="9" t="s">
        <v>13</v>
      </c>
      <c r="D62" s="9" t="s">
        <v>163</v>
      </c>
      <c r="E62" s="9">
        <v>60</v>
      </c>
      <c r="F62" s="9" t="s">
        <v>207</v>
      </c>
      <c r="G62" s="9" t="s">
        <v>14</v>
      </c>
      <c r="H62" s="9">
        <v>1250</v>
      </c>
      <c r="I62" s="11">
        <f t="shared" si="0"/>
        <v>357.14285714285717</v>
      </c>
      <c r="J62" s="9" t="s">
        <v>25</v>
      </c>
      <c r="K62" s="9">
        <v>521850</v>
      </c>
      <c r="L62" s="9">
        <v>6178527</v>
      </c>
      <c r="M62" s="32" t="s">
        <v>213</v>
      </c>
    </row>
    <row r="63" spans="1:13" ht="62.4" x14ac:dyDescent="0.3">
      <c r="A63" s="8" t="s">
        <v>116</v>
      </c>
      <c r="B63" s="9" t="s">
        <v>12</v>
      </c>
      <c r="C63" s="9" t="s">
        <v>13</v>
      </c>
      <c r="D63" s="9" t="s">
        <v>164</v>
      </c>
      <c r="E63" s="9">
        <v>4</v>
      </c>
      <c r="F63" s="9" t="s">
        <v>197</v>
      </c>
      <c r="G63" s="9" t="s">
        <v>14</v>
      </c>
      <c r="H63" s="9">
        <v>995.49</v>
      </c>
      <c r="I63" s="11">
        <f t="shared" si="0"/>
        <v>284.42571428571426</v>
      </c>
      <c r="J63" s="9" t="s">
        <v>15</v>
      </c>
      <c r="K63" s="9">
        <v>523415</v>
      </c>
      <c r="L63" s="9">
        <v>6176846</v>
      </c>
      <c r="M63" s="32" t="s">
        <v>213</v>
      </c>
    </row>
    <row r="64" spans="1:13" ht="62.4" x14ac:dyDescent="0.3">
      <c r="A64" s="8" t="s">
        <v>117</v>
      </c>
      <c r="B64" s="9" t="s">
        <v>12</v>
      </c>
      <c r="C64" s="9" t="s">
        <v>13</v>
      </c>
      <c r="D64" s="9" t="s">
        <v>165</v>
      </c>
      <c r="E64" s="9">
        <v>8</v>
      </c>
      <c r="F64" s="9" t="s">
        <v>198</v>
      </c>
      <c r="G64" s="9" t="s">
        <v>14</v>
      </c>
      <c r="H64" s="12">
        <v>61.52</v>
      </c>
      <c r="I64" s="11">
        <f t="shared" si="0"/>
        <v>17.577142857142857</v>
      </c>
      <c r="J64" s="9" t="s">
        <v>15</v>
      </c>
      <c r="K64" s="9">
        <v>523117</v>
      </c>
      <c r="L64" s="9">
        <v>6178376</v>
      </c>
      <c r="M64" s="32" t="s">
        <v>213</v>
      </c>
    </row>
    <row r="65" spans="1:13" ht="34.5" customHeight="1" x14ac:dyDescent="0.3">
      <c r="A65" s="8" t="s">
        <v>118</v>
      </c>
      <c r="B65" s="9" t="s">
        <v>12</v>
      </c>
      <c r="C65" s="9" t="s">
        <v>13</v>
      </c>
      <c r="D65" s="9" t="s">
        <v>156</v>
      </c>
      <c r="E65" s="9">
        <v>35</v>
      </c>
      <c r="F65" s="9" t="s">
        <v>199</v>
      </c>
      <c r="G65" s="9" t="s">
        <v>14</v>
      </c>
      <c r="H65" s="9">
        <v>844.08</v>
      </c>
      <c r="I65" s="11">
        <f t="shared" si="0"/>
        <v>241.1657142857143</v>
      </c>
      <c r="J65" s="9" t="s">
        <v>15</v>
      </c>
      <c r="K65" s="9">
        <v>523463</v>
      </c>
      <c r="L65" s="9">
        <v>6177202</v>
      </c>
      <c r="M65" s="32" t="s">
        <v>213</v>
      </c>
    </row>
    <row r="66" spans="1:13" ht="63.75" customHeight="1" x14ac:dyDescent="0.3">
      <c r="A66" s="8" t="s">
        <v>119</v>
      </c>
      <c r="B66" s="9" t="s">
        <v>12</v>
      </c>
      <c r="C66" s="9" t="s">
        <v>13</v>
      </c>
      <c r="D66" s="9" t="s">
        <v>166</v>
      </c>
      <c r="E66" s="9">
        <v>2</v>
      </c>
      <c r="F66" s="9" t="s">
        <v>218</v>
      </c>
      <c r="G66" s="9" t="s">
        <v>14</v>
      </c>
      <c r="H66" s="9">
        <v>527.52</v>
      </c>
      <c r="I66" s="11">
        <f t="shared" si="0"/>
        <v>150.72</v>
      </c>
      <c r="J66" s="9" t="s">
        <v>25</v>
      </c>
      <c r="K66" s="9">
        <v>522670</v>
      </c>
      <c r="L66" s="9">
        <v>6176864</v>
      </c>
      <c r="M66" s="32" t="s">
        <v>213</v>
      </c>
    </row>
    <row r="67" spans="1:13" ht="33" customHeight="1" x14ac:dyDescent="0.3">
      <c r="A67" s="8" t="s">
        <v>120</v>
      </c>
      <c r="B67" s="9" t="s">
        <v>12</v>
      </c>
      <c r="C67" s="9" t="s">
        <v>13</v>
      </c>
      <c r="D67" s="9" t="s">
        <v>142</v>
      </c>
      <c r="E67" s="9" t="s">
        <v>52</v>
      </c>
      <c r="F67" s="9" t="s">
        <v>200</v>
      </c>
      <c r="G67" s="9" t="s">
        <v>14</v>
      </c>
      <c r="H67" s="9">
        <v>650.39</v>
      </c>
      <c r="I67" s="11">
        <f t="shared" si="0"/>
        <v>185.82571428571427</v>
      </c>
      <c r="J67" s="9" t="s">
        <v>15</v>
      </c>
      <c r="K67" s="9">
        <v>522909</v>
      </c>
      <c r="L67" s="9">
        <v>6179214</v>
      </c>
      <c r="M67" s="32" t="s">
        <v>213</v>
      </c>
    </row>
    <row r="68" spans="1:13" ht="62.4" x14ac:dyDescent="0.3">
      <c r="A68" s="8" t="s">
        <v>121</v>
      </c>
      <c r="B68" s="9" t="s">
        <v>12</v>
      </c>
      <c r="C68" s="9" t="s">
        <v>13</v>
      </c>
      <c r="D68" s="9" t="s">
        <v>45</v>
      </c>
      <c r="E68" s="9">
        <v>19</v>
      </c>
      <c r="F68" s="9" t="s">
        <v>201</v>
      </c>
      <c r="G68" s="9" t="s">
        <v>14</v>
      </c>
      <c r="H68" s="9">
        <v>2156.36</v>
      </c>
      <c r="I68" s="11">
        <f t="shared" si="0"/>
        <v>616.10285714285715</v>
      </c>
      <c r="J68" s="9" t="s">
        <v>15</v>
      </c>
      <c r="K68" s="9">
        <v>520978</v>
      </c>
      <c r="L68" s="9">
        <v>6177705</v>
      </c>
      <c r="M68" s="32" t="s">
        <v>213</v>
      </c>
    </row>
    <row r="69" spans="1:13" ht="30.75" customHeight="1" x14ac:dyDescent="0.3">
      <c r="A69" s="8" t="s">
        <v>122</v>
      </c>
      <c r="B69" s="9" t="s">
        <v>12</v>
      </c>
      <c r="C69" s="9" t="s">
        <v>13</v>
      </c>
      <c r="D69" s="9" t="s">
        <v>167</v>
      </c>
      <c r="E69" s="9">
        <v>4</v>
      </c>
      <c r="F69" s="9" t="s">
        <v>202</v>
      </c>
      <c r="G69" s="9" t="s">
        <v>53</v>
      </c>
      <c r="H69" s="9">
        <v>9425.4500000000007</v>
      </c>
      <c r="I69" s="11">
        <f>H69/3.5</f>
        <v>2692.9857142857145</v>
      </c>
      <c r="J69" s="9" t="s">
        <v>15</v>
      </c>
      <c r="K69" s="9">
        <v>522967</v>
      </c>
      <c r="L69" s="9">
        <v>6178141</v>
      </c>
      <c r="M69" s="32" t="s">
        <v>213</v>
      </c>
    </row>
    <row r="70" spans="1:13" ht="62.4" x14ac:dyDescent="0.3">
      <c r="A70" s="8" t="s">
        <v>123</v>
      </c>
      <c r="B70" s="9" t="s">
        <v>12</v>
      </c>
      <c r="C70" s="9" t="s">
        <v>13</v>
      </c>
      <c r="D70" s="9" t="s">
        <v>168</v>
      </c>
      <c r="E70" s="9">
        <v>11</v>
      </c>
      <c r="F70" s="9" t="s">
        <v>208</v>
      </c>
      <c r="G70" s="9" t="s">
        <v>53</v>
      </c>
      <c r="H70" s="9">
        <v>846.77</v>
      </c>
      <c r="I70" s="11">
        <f t="shared" si="0"/>
        <v>241.93428571428572</v>
      </c>
      <c r="J70" s="9" t="s">
        <v>25</v>
      </c>
      <c r="K70" s="9">
        <v>523009</v>
      </c>
      <c r="L70" s="9">
        <v>6177249</v>
      </c>
      <c r="M70" s="32" t="s">
        <v>213</v>
      </c>
    </row>
    <row r="71" spans="1:13" ht="30.75" customHeight="1" x14ac:dyDescent="0.3">
      <c r="A71" s="8" t="s">
        <v>124</v>
      </c>
      <c r="B71" s="9" t="s">
        <v>12</v>
      </c>
      <c r="C71" s="9" t="s">
        <v>13</v>
      </c>
      <c r="D71" s="9" t="s">
        <v>141</v>
      </c>
      <c r="E71" s="9">
        <v>48</v>
      </c>
      <c r="F71" s="9" t="s">
        <v>55</v>
      </c>
      <c r="G71" s="9" t="s">
        <v>53</v>
      </c>
      <c r="H71" s="9">
        <v>856.7</v>
      </c>
      <c r="I71" s="11">
        <f t="shared" si="0"/>
        <v>244.77142857142857</v>
      </c>
      <c r="J71" s="9" t="s">
        <v>25</v>
      </c>
      <c r="K71" s="9">
        <v>524174</v>
      </c>
      <c r="L71" s="9">
        <v>6176292</v>
      </c>
      <c r="M71" s="32" t="s">
        <v>213</v>
      </c>
    </row>
    <row r="72" spans="1:13" ht="31.5" customHeight="1" x14ac:dyDescent="0.3">
      <c r="A72" s="8" t="s">
        <v>125</v>
      </c>
      <c r="B72" s="9" t="s">
        <v>12</v>
      </c>
      <c r="C72" s="9" t="s">
        <v>13</v>
      </c>
      <c r="D72" s="9" t="s">
        <v>169</v>
      </c>
      <c r="E72" s="9" t="s">
        <v>212</v>
      </c>
      <c r="F72" s="9" t="s">
        <v>56</v>
      </c>
      <c r="G72" s="9" t="s">
        <v>53</v>
      </c>
      <c r="H72" s="9">
        <v>1933.23</v>
      </c>
      <c r="I72" s="11">
        <f t="shared" si="0"/>
        <v>552.35142857142853</v>
      </c>
      <c r="J72" s="9" t="s">
        <v>25</v>
      </c>
      <c r="K72" s="9">
        <v>522844</v>
      </c>
      <c r="L72" s="9">
        <v>6176009</v>
      </c>
      <c r="M72" s="32" t="s">
        <v>213</v>
      </c>
    </row>
    <row r="73" spans="1:13" ht="30.75" customHeight="1" x14ac:dyDescent="0.3">
      <c r="A73" s="8" t="s">
        <v>126</v>
      </c>
      <c r="B73" s="9" t="s">
        <v>12</v>
      </c>
      <c r="C73" s="9" t="s">
        <v>13</v>
      </c>
      <c r="D73" s="9" t="s">
        <v>57</v>
      </c>
      <c r="E73" s="9">
        <v>11</v>
      </c>
      <c r="F73" s="9" t="s">
        <v>203</v>
      </c>
      <c r="G73" s="9" t="s">
        <v>53</v>
      </c>
      <c r="H73" s="9">
        <v>2505.1799999999998</v>
      </c>
      <c r="I73" s="11">
        <f t="shared" si="0"/>
        <v>715.76571428571424</v>
      </c>
      <c r="J73" s="9" t="s">
        <v>25</v>
      </c>
      <c r="K73" s="9">
        <v>521789</v>
      </c>
      <c r="L73" s="9">
        <v>6178247</v>
      </c>
      <c r="M73" s="32" t="s">
        <v>213</v>
      </c>
    </row>
    <row r="74" spans="1:13" ht="32.25" customHeight="1" x14ac:dyDescent="0.3">
      <c r="A74" s="8" t="s">
        <v>127</v>
      </c>
      <c r="B74" s="9" t="s">
        <v>12</v>
      </c>
      <c r="C74" s="9" t="s">
        <v>13</v>
      </c>
      <c r="D74" s="9" t="s">
        <v>54</v>
      </c>
      <c r="E74" s="9">
        <v>4</v>
      </c>
      <c r="F74" s="9" t="s">
        <v>58</v>
      </c>
      <c r="G74" s="9" t="s">
        <v>53</v>
      </c>
      <c r="H74" s="9">
        <v>722.47</v>
      </c>
      <c r="I74" s="11">
        <f t="shared" ref="I74:I77" si="1">H74/3.5</f>
        <v>206.42000000000002</v>
      </c>
      <c r="J74" s="9" t="s">
        <v>25</v>
      </c>
      <c r="K74" s="9">
        <v>522967</v>
      </c>
      <c r="L74" s="9">
        <v>6178141</v>
      </c>
      <c r="M74" s="32" t="s">
        <v>213</v>
      </c>
    </row>
    <row r="75" spans="1:13" ht="32.25" customHeight="1" x14ac:dyDescent="0.3">
      <c r="A75" s="8" t="s">
        <v>128</v>
      </c>
      <c r="B75" s="9" t="s">
        <v>12</v>
      </c>
      <c r="C75" s="9" t="s">
        <v>13</v>
      </c>
      <c r="D75" s="9" t="s">
        <v>54</v>
      </c>
      <c r="E75" s="9">
        <v>2</v>
      </c>
      <c r="F75" s="9" t="s">
        <v>59</v>
      </c>
      <c r="G75" s="9" t="s">
        <v>59</v>
      </c>
      <c r="H75" s="9">
        <v>4601.88</v>
      </c>
      <c r="I75" s="11">
        <f t="shared" si="1"/>
        <v>1314.8228571428572</v>
      </c>
      <c r="J75" s="9" t="s">
        <v>15</v>
      </c>
      <c r="K75" s="9">
        <v>522924</v>
      </c>
      <c r="L75" s="9">
        <v>6178023</v>
      </c>
      <c r="M75" s="32" t="s">
        <v>213</v>
      </c>
    </row>
    <row r="76" spans="1:13" ht="62.4" x14ac:dyDescent="0.3">
      <c r="A76" s="8" t="s">
        <v>129</v>
      </c>
      <c r="B76" s="9" t="s">
        <v>12</v>
      </c>
      <c r="C76" s="9" t="s">
        <v>13</v>
      </c>
      <c r="D76" s="9" t="s">
        <v>54</v>
      </c>
      <c r="E76" s="9">
        <v>4</v>
      </c>
      <c r="F76" s="9" t="s">
        <v>209</v>
      </c>
      <c r="G76" s="9" t="s">
        <v>59</v>
      </c>
      <c r="H76" s="9">
        <v>1485.58</v>
      </c>
      <c r="I76" s="11">
        <f t="shared" si="1"/>
        <v>424.45142857142855</v>
      </c>
      <c r="J76" s="9" t="s">
        <v>15</v>
      </c>
      <c r="K76" s="9">
        <v>522967</v>
      </c>
      <c r="L76" s="9">
        <v>6178023</v>
      </c>
      <c r="M76" s="32" t="s">
        <v>213</v>
      </c>
    </row>
    <row r="77" spans="1:13" ht="78" x14ac:dyDescent="0.3">
      <c r="A77" s="8" t="s">
        <v>130</v>
      </c>
      <c r="B77" s="9" t="s">
        <v>12</v>
      </c>
      <c r="C77" s="9" t="s">
        <v>13</v>
      </c>
      <c r="D77" s="9" t="s">
        <v>45</v>
      </c>
      <c r="E77" s="9">
        <v>12</v>
      </c>
      <c r="F77" s="9" t="s">
        <v>204</v>
      </c>
      <c r="G77" s="9" t="s">
        <v>60</v>
      </c>
      <c r="H77" s="9">
        <v>16621.599999999999</v>
      </c>
      <c r="I77" s="11">
        <f t="shared" si="1"/>
        <v>4749.028571428571</v>
      </c>
      <c r="J77" s="9" t="s">
        <v>15</v>
      </c>
      <c r="K77" s="9">
        <v>521277</v>
      </c>
      <c r="L77" s="9">
        <v>6177690</v>
      </c>
      <c r="M77" s="32" t="s">
        <v>220</v>
      </c>
    </row>
    <row r="78" spans="1:13" x14ac:dyDescent="0.3">
      <c r="G78" s="31" t="s">
        <v>23</v>
      </c>
      <c r="H78" s="6">
        <f>SUM(H8:H77)</f>
        <v>159182.08000000002</v>
      </c>
      <c r="I78" s="7">
        <f>SUM(I8:I77)</f>
        <v>45480.59428571428</v>
      </c>
    </row>
    <row r="79" spans="1:13" x14ac:dyDescent="0.3">
      <c r="G79" s="5"/>
      <c r="H79" s="5"/>
      <c r="I79" s="5"/>
      <c r="J79" s="35"/>
      <c r="K79" s="36"/>
    </row>
    <row r="80" spans="1:13" ht="17.399999999999999" x14ac:dyDescent="0.3">
      <c r="B80" s="37" t="s">
        <v>17</v>
      </c>
      <c r="C80" s="37"/>
      <c r="D80" s="37"/>
    </row>
    <row r="81" spans="1:11" x14ac:dyDescent="0.3">
      <c r="A81" s="24"/>
      <c r="B81" s="38" t="s">
        <v>27</v>
      </c>
      <c r="C81" s="39"/>
      <c r="D81" s="39"/>
      <c r="E81" s="39"/>
      <c r="F81" s="39"/>
      <c r="G81" s="40"/>
      <c r="H81" s="25">
        <v>2025</v>
      </c>
    </row>
    <row r="82" spans="1:11" x14ac:dyDescent="0.3">
      <c r="A82" s="24"/>
      <c r="B82" s="38" t="s">
        <v>210</v>
      </c>
      <c r="C82" s="39"/>
      <c r="D82" s="39"/>
      <c r="E82" s="39"/>
      <c r="F82" s="39"/>
      <c r="G82" s="40"/>
      <c r="H82" s="26">
        <v>86202</v>
      </c>
    </row>
    <row r="83" spans="1:11" x14ac:dyDescent="0.3">
      <c r="A83" s="24"/>
      <c r="B83" s="54" t="s">
        <v>18</v>
      </c>
      <c r="C83" s="39"/>
      <c r="D83" s="39"/>
      <c r="E83" s="39"/>
      <c r="F83" s="39"/>
      <c r="G83" s="40"/>
      <c r="H83" s="27">
        <v>33731</v>
      </c>
    </row>
    <row r="84" spans="1:11" x14ac:dyDescent="0.3">
      <c r="A84" s="24"/>
      <c r="B84" s="28"/>
      <c r="C84" s="38" t="s">
        <v>19</v>
      </c>
      <c r="D84" s="39"/>
      <c r="E84" s="39"/>
      <c r="F84" s="39"/>
      <c r="G84" s="40"/>
      <c r="H84" s="26">
        <v>21551</v>
      </c>
    </row>
    <row r="85" spans="1:11" x14ac:dyDescent="0.3">
      <c r="A85" s="24"/>
      <c r="B85" s="29"/>
      <c r="C85" s="38" t="s">
        <v>20</v>
      </c>
      <c r="D85" s="39"/>
      <c r="E85" s="39"/>
      <c r="F85" s="39"/>
      <c r="G85" s="40"/>
      <c r="H85" s="25">
        <v>7306</v>
      </c>
    </row>
    <row r="86" spans="1:11" x14ac:dyDescent="0.3">
      <c r="A86" s="24"/>
      <c r="B86" s="29"/>
      <c r="C86" s="38" t="s">
        <v>21</v>
      </c>
      <c r="D86" s="39"/>
      <c r="E86" s="39"/>
      <c r="F86" s="39"/>
      <c r="G86" s="40"/>
      <c r="H86" s="25">
        <v>4706</v>
      </c>
    </row>
    <row r="87" spans="1:11" ht="15" customHeight="1" x14ac:dyDescent="0.3">
      <c r="A87" s="24"/>
      <c r="B87" s="30"/>
      <c r="C87" s="38" t="s">
        <v>22</v>
      </c>
      <c r="D87" s="39"/>
      <c r="E87" s="39"/>
      <c r="F87" s="39"/>
      <c r="G87" s="40"/>
      <c r="H87" s="25">
        <v>168</v>
      </c>
    </row>
    <row r="89" spans="1:11" x14ac:dyDescent="0.3">
      <c r="C89" s="21">
        <f>0.25*90009+4706+7306+168</f>
        <v>34682.25</v>
      </c>
    </row>
    <row r="90" spans="1:11" x14ac:dyDescent="0.3">
      <c r="B90" s="49" t="s">
        <v>215</v>
      </c>
      <c r="C90" s="50"/>
      <c r="D90" s="50"/>
      <c r="E90" s="50"/>
      <c r="F90" s="50"/>
      <c r="G90" s="50"/>
      <c r="H90" s="50"/>
      <c r="I90" s="50"/>
      <c r="J90" s="50"/>
      <c r="K90" s="51"/>
    </row>
    <row r="91" spans="1:11" ht="33.75" customHeight="1" x14ac:dyDescent="0.3">
      <c r="B91" s="48" t="s">
        <v>216</v>
      </c>
      <c r="C91" s="48"/>
      <c r="D91" s="48"/>
      <c r="E91" s="48"/>
      <c r="F91" s="48"/>
      <c r="G91" s="48"/>
      <c r="H91" s="48"/>
      <c r="I91" s="48"/>
      <c r="J91" s="48"/>
      <c r="K91" s="48"/>
    </row>
    <row r="92" spans="1:11" ht="45" customHeight="1" x14ac:dyDescent="0.3">
      <c r="B92" s="47" t="s">
        <v>217</v>
      </c>
      <c r="C92" s="47"/>
      <c r="D92" s="47"/>
      <c r="E92" s="47"/>
      <c r="F92" s="47"/>
      <c r="G92" s="47"/>
      <c r="H92" s="47"/>
      <c r="I92" s="47"/>
      <c r="J92" s="47"/>
      <c r="K92" s="47"/>
    </row>
  </sheetData>
  <mergeCells count="25">
    <mergeCell ref="B92:K92"/>
    <mergeCell ref="B91:K91"/>
    <mergeCell ref="B90:K90"/>
    <mergeCell ref="D4:H4"/>
    <mergeCell ref="C84:G84"/>
    <mergeCell ref="C85:G85"/>
    <mergeCell ref="C86:G86"/>
    <mergeCell ref="C87:G87"/>
    <mergeCell ref="B83:G83"/>
    <mergeCell ref="A6:A7"/>
    <mergeCell ref="B6:B7"/>
    <mergeCell ref="C6:C7"/>
    <mergeCell ref="D6:D7"/>
    <mergeCell ref="E6:E7"/>
    <mergeCell ref="M6:M7"/>
    <mergeCell ref="J79:K79"/>
    <mergeCell ref="B80:D80"/>
    <mergeCell ref="B81:G81"/>
    <mergeCell ref="B82:G82"/>
    <mergeCell ref="I6:I7"/>
    <mergeCell ref="J6:J7"/>
    <mergeCell ref="K6:L6"/>
    <mergeCell ref="F6:F7"/>
    <mergeCell ref="G6:G7"/>
    <mergeCell ref="H6:H7"/>
  </mergeCells>
  <phoneticPr fontId="12" type="noConversion"/>
  <pageMargins left="0.7" right="0.7" top="0.75" bottom="0.75" header="0.3" footer="0.3"/>
  <pageSetup paperSize="9" orientation="landscape"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Lapas1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Justas Laurinavičius</dc:creator>
  <cp:lastModifiedBy>Justas Laurinavičius</cp:lastModifiedBy>
  <cp:lastPrinted>2023-11-27T09:42:24Z</cp:lastPrinted>
  <dcterms:created xsi:type="dcterms:W3CDTF">2023-11-27T08:40:02Z</dcterms:created>
  <dcterms:modified xsi:type="dcterms:W3CDTF">2025-01-10T11:58:37Z</dcterms:modified>
</cp:coreProperties>
</file>