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Edgaras.A\Desktop\GALUTINES FORMOS\"/>
    </mc:Choice>
  </mc:AlternateContent>
  <xr:revisionPtr revIDLastSave="0" documentId="13_ncr:1_{EC7C70AE-C8B5-47EB-A9F8-15A5EAFF0686}" xr6:coauthVersionLast="47" xr6:coauthVersionMax="47" xr10:uidLastSave="{00000000-0000-0000-0000-000000000000}"/>
  <bookViews>
    <workbookView xWindow="-120" yWindow="-120" windowWidth="38640" windowHeight="15840" xr2:uid="{00000000-000D-0000-FFFF-FFFF00000000}"/>
  </bookViews>
  <sheets>
    <sheet name="SKI-1" sheetId="2" r:id="rId1"/>
    <sheet name="Formos Aprašymas" sheetId="4" r:id="rId2"/>
    <sheet name="Sp. šakų sąrašas" sheetId="3" r:id="rId3"/>
    <sheet name="SKĮ-1 informacinis priedas" sheetId="5" r:id="rId4"/>
  </sheets>
  <definedNames>
    <definedName name="OLE_LINK3" localSheetId="3">'SKĮ-1 informacinis priedas'!$B$1</definedName>
    <definedName name="_xlnm.Print_Area" localSheetId="1">'Formos Aprašymas'!$A$1:$A$46</definedName>
    <definedName name="_xlnm.Print_Area" localSheetId="0">'SKI-1'!$A$1:$AL$76</definedName>
    <definedName name="_xlnm.Print_Area" localSheetId="3">'SKĮ-1 informacinis priedas'!$A$1:$D$20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0" i="2" l="1"/>
  <c r="A41" i="2"/>
  <c r="A73" i="2" l="1"/>
  <c r="AM73" i="2" s="1"/>
  <c r="I59" i="2"/>
  <c r="K52" i="2"/>
  <c r="K53" i="2"/>
  <c r="K54" i="2"/>
  <c r="K55" i="2"/>
  <c r="K56" i="2"/>
  <c r="K57" i="2"/>
  <c r="K58" i="2"/>
  <c r="K51" i="2"/>
  <c r="AL59" i="2" l="1"/>
  <c r="J59" i="2"/>
  <c r="K59" i="2"/>
  <c r="L59" i="2"/>
  <c r="M59" i="2"/>
  <c r="N59" i="2"/>
  <c r="O59" i="2"/>
  <c r="P59" i="2"/>
  <c r="Q59" i="2"/>
  <c r="R59" i="2"/>
  <c r="S59" i="2"/>
  <c r="T59" i="2"/>
  <c r="U59" i="2"/>
  <c r="V59" i="2"/>
  <c r="W59" i="2"/>
  <c r="X59" i="2"/>
  <c r="Y59" i="2"/>
  <c r="Z59" i="2"/>
  <c r="AA59" i="2"/>
  <c r="AB59" i="2"/>
  <c r="AC59" i="2"/>
  <c r="AD59" i="2"/>
  <c r="AE59" i="2"/>
  <c r="AF59" i="2"/>
  <c r="AG59" i="2"/>
  <c r="AH59" i="2"/>
  <c r="AI59" i="2"/>
  <c r="AJ59" i="2"/>
  <c r="AK59" i="2"/>
  <c r="AN49" i="2" l="1"/>
  <c r="AN47" i="2"/>
  <c r="AK15" i="2" l="1"/>
  <c r="O35" i="2" l="1"/>
  <c r="O36" i="2"/>
  <c r="AM74" i="2" l="1"/>
  <c r="R39" i="2" l="1"/>
  <c r="Q39" i="2"/>
  <c r="E23" i="2" s="1"/>
  <c r="K39" i="2"/>
  <c r="M39" i="2"/>
  <c r="I39" i="2"/>
  <c r="O38" i="2"/>
  <c r="O32" i="2"/>
  <c r="O33" i="2"/>
  <c r="O34" i="2"/>
  <c r="O37" i="2"/>
  <c r="O31" i="2"/>
  <c r="E75" i="2"/>
  <c r="O39" i="2" l="1"/>
  <c r="C23" i="2" l="1"/>
  <c r="AK23" i="2" s="1"/>
  <c r="U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Edgaras</author>
    <author>Edgaras Abušovas</author>
    <author>Vartotojas</author>
  </authors>
  <commentList>
    <comment ref="C19" authorId="0" shapeId="0" xr:uid="{943049B5-91A9-4E13-A0AD-C0CC41EE680D}">
      <text>
        <r>
          <rPr>
            <sz val="8"/>
            <color indexed="81"/>
            <rFont val="Tahoma"/>
            <family val="2"/>
          </rPr>
          <t>Duomenys automatiškai užsipildo užpildžius 2 lentelę</t>
        </r>
      </text>
    </comment>
    <comment ref="E19" authorId="0" shapeId="0" xr:uid="{E4EDE45D-467F-44FF-B524-CD2689C87B96}">
      <text>
        <r>
          <rPr>
            <sz val="8"/>
            <color indexed="81"/>
            <rFont val="Tahoma"/>
            <family val="2"/>
          </rPr>
          <t>Duomenys automatiškai užsipildo užpildžius 2 lentelę</t>
        </r>
      </text>
    </comment>
    <comment ref="A28" authorId="1" shapeId="0" xr:uid="{BFA2655C-6008-485C-B2E1-3E2302D6A249}">
      <text>
        <r>
          <rPr>
            <sz val="7"/>
            <color indexed="81"/>
            <rFont val="Tahoma"/>
            <family val="2"/>
          </rPr>
          <t xml:space="preserve">Sporto šakos pasirenkamos iš iššokančio abėcėlinio sąrašo, jei nerandate sporto šakos prašome pasirinkti sąrašo gale esančius pasirinkimus:
 - </t>
        </r>
        <r>
          <rPr>
            <b/>
            <sz val="7"/>
            <color indexed="81"/>
            <rFont val="Tahoma"/>
            <family val="2"/>
          </rPr>
          <t>Kitos dvikovinės sporto šakos</t>
        </r>
        <r>
          <rPr>
            <sz val="7"/>
            <color indexed="81"/>
            <rFont val="Tahoma"/>
            <family val="2"/>
          </rPr>
          <t xml:space="preserve"> (JKA karatė, lao tai, niat-nam, šidokan, šotokan karatė,  tekvondo (ITF), tradicinis aikido, tradicinis karatė ir t.t.)
- </t>
        </r>
        <r>
          <rPr>
            <b/>
            <sz val="7"/>
            <color indexed="81"/>
            <rFont val="Tahoma"/>
            <family val="2"/>
          </rPr>
          <t>Kitos techninės sporto šakos</t>
        </r>
        <r>
          <rPr>
            <sz val="7"/>
            <color indexed="81"/>
            <rFont val="Tahoma"/>
            <family val="2"/>
          </rPr>
          <t xml:space="preserve"> (greituminių automodelių sportas, traktorių sportas ir t.t.)
 - </t>
        </r>
        <r>
          <rPr>
            <b/>
            <sz val="7"/>
            <color indexed="81"/>
            <rFont val="Tahoma"/>
            <family val="2"/>
          </rPr>
          <t>Kitos sporto šakos ar fizinės veiklos</t>
        </r>
        <r>
          <rPr>
            <sz val="7"/>
            <color indexed="81"/>
            <rFont val="Tahoma"/>
            <family val="2"/>
          </rPr>
          <t xml:space="preserve"> (bėgimo mėgėjai, keliautojų sportas, dailioji mankšta  ir t.t.)</t>
        </r>
      </text>
    </comment>
    <comment ref="AL45" authorId="2" shapeId="0" xr:uid="{2838250F-9801-414B-B605-6F01866E092B}">
      <text>
        <r>
          <rPr>
            <sz val="9"/>
            <color indexed="81"/>
            <rFont val="Tahoma"/>
            <family val="2"/>
            <charset val="186"/>
          </rPr>
          <t xml:space="preserve">Savanoris – asmuo, kuris savo noru ir neatlygintinai atlieka visuomenei naudingą veiklą, kurios sąlygos nustatomos savanorio ir šios veiklos organizatoriaus susitarimu. </t>
        </r>
      </text>
    </comment>
    <comment ref="I46" authorId="1" shapeId="0" xr:uid="{885E8A88-A44A-49F4-B3B9-8BB3DF921B3C}">
      <text>
        <r>
          <rPr>
            <b/>
            <sz val="8"/>
            <color indexed="81"/>
            <rFont val="Tahoma"/>
            <family val="2"/>
          </rPr>
          <t xml:space="preserve">„Aukšto meistriškumo sporto specialistas“  </t>
        </r>
        <r>
          <rPr>
            <sz val="8"/>
            <color indexed="81"/>
            <rFont val="Tahoma"/>
            <family val="2"/>
          </rPr>
          <t xml:space="preserve">– asmuo, vadovaujantis sportininko aukšto meistriškumo sporto pratyboms.
</t>
        </r>
        <r>
          <rPr>
            <b/>
            <sz val="8"/>
            <color indexed="81"/>
            <rFont val="Tahoma"/>
            <family val="2"/>
          </rPr>
          <t xml:space="preserve">„Treneris“ </t>
        </r>
        <r>
          <rPr>
            <sz val="8"/>
            <color indexed="81"/>
            <rFont val="Tahoma"/>
            <family val="2"/>
          </rPr>
          <t>– aukšto meistriškumo sporto specialistas, rengiantis sportininką (sportininkus) aukšto meistriškumo sporto varžyboms ir (ar) jam (jiems) vadovaujantis šiose varžybose.</t>
        </r>
      </text>
    </comment>
    <comment ref="U46" authorId="1" shapeId="0" xr:uid="{985F508E-BD69-46A6-A2C6-7B4B27149DD0}">
      <text>
        <r>
          <rPr>
            <b/>
            <sz val="8"/>
            <color indexed="81"/>
            <rFont val="Tahoma"/>
            <family val="2"/>
          </rPr>
          <t xml:space="preserve">„Fizinio aktyvumo ar aukšto meistriškumo sporto instruktorius </t>
        </r>
        <r>
          <rPr>
            <sz val="8"/>
            <color indexed="81"/>
            <rFont val="Tahoma"/>
            <family val="2"/>
          </rPr>
          <t>– asmuo, talkinantis fizinio aktyvumo ar aukšto meistriškumo sporto specialistui.</t>
        </r>
        <r>
          <rPr>
            <sz val="9"/>
            <color indexed="81"/>
            <rFont val="Tahoma"/>
            <family val="2"/>
          </rPr>
          <t xml:space="preserve">
</t>
        </r>
      </text>
    </comment>
    <comment ref="AA46" authorId="1" shapeId="0" xr:uid="{623C1095-A679-4B4B-A973-6FFA218FAAF8}">
      <text>
        <r>
          <rPr>
            <b/>
            <sz val="8"/>
            <color indexed="81"/>
            <rFont val="Tahoma"/>
            <family val="2"/>
          </rPr>
          <t xml:space="preserve">„Fizinio aktyvumo ar aukšto meistriškumo sporto instruktorius </t>
        </r>
        <r>
          <rPr>
            <sz val="8"/>
            <color indexed="81"/>
            <rFont val="Tahoma"/>
            <family val="2"/>
          </rPr>
          <t>– asmuo, talkinantis fizinio aktyvumo ar aukšto meistriškumo sporto specialistui.</t>
        </r>
      </text>
    </comment>
    <comment ref="AF46" authorId="1" shapeId="0" xr:uid="{85F86C64-3308-42F9-A722-4B4CC4B517D9}">
      <text>
        <r>
          <rPr>
            <b/>
            <sz val="8"/>
            <color indexed="81"/>
            <rFont val="Tahoma"/>
            <family val="2"/>
          </rPr>
          <t xml:space="preserve"> „Fizinio aktyvumo specialistas“</t>
        </r>
        <r>
          <rPr>
            <sz val="8"/>
            <color indexed="81"/>
            <rFont val="Tahoma"/>
            <family val="2"/>
          </rPr>
          <t xml:space="preserve"> – specialistas, vadovaujantis asmens fizinio aktyvumo veiklai ir (arba) šviečiantis visuomenę sporto, fizinio aktyvumo ir taip pasiekiamo sveikatos stiprinimo klausimais.</t>
        </r>
      </text>
    </comment>
    <comment ref="E75" authorId="1" shapeId="0" xr:uid="{FA0019AB-F7B5-40F3-866A-934FF814EA9A}">
      <text>
        <r>
          <rPr>
            <sz val="7"/>
            <color indexed="81"/>
            <rFont val="Tahoma"/>
            <family val="2"/>
          </rPr>
          <t>Automatiškai įrašoma šiandienos data, jei ji jums netinka, ištrinkite ir įrašykite Jums tinkama  datą rankiniu būdu.</t>
        </r>
        <r>
          <rPr>
            <sz val="9"/>
            <color indexed="81"/>
            <rFont val="Tahoma"/>
            <family val="2"/>
          </rPr>
          <t xml:space="preserve">
</t>
        </r>
      </text>
    </comment>
  </commentList>
</comments>
</file>

<file path=xl/sharedStrings.xml><?xml version="1.0" encoding="utf-8"?>
<sst xmlns="http://schemas.openxmlformats.org/spreadsheetml/2006/main" count="351" uniqueCount="319">
  <si>
    <t>Kodas registre</t>
  </si>
  <si>
    <t>Forma Nr. SKĮ-1</t>
  </si>
  <si>
    <t>Įregistruotas(-a) Juridinių asmenų registre</t>
  </si>
  <si>
    <t>Teisinis statusas</t>
  </si>
  <si>
    <t>(data, registracijos numeris)</t>
  </si>
  <si>
    <r>
      <t>1. Bendrieji duomenys</t>
    </r>
    <r>
      <rPr>
        <sz val="7"/>
        <color theme="1"/>
        <rFont val="Times New Roman"/>
        <family val="1"/>
      </rPr>
      <t xml:space="preserve"> </t>
    </r>
  </si>
  <si>
    <t>Fizinių narių skaičius</t>
  </si>
  <si>
    <t>Iš jų sportuoja</t>
  </si>
  <si>
    <t>Iš jų moterų</t>
  </si>
  <si>
    <t>Surengta</t>
  </si>
  <si>
    <t>Išmokyta plaukti</t>
  </si>
  <si>
    <t>Parengta sportininkų</t>
  </si>
  <si>
    <t>Yra teisėjų</t>
  </si>
  <si>
    <t>Aukšto meistriškumo sporto varžybų</t>
  </si>
  <si>
    <t>Kvalifikacijos kėlimo seminarų, konferencijų</t>
  </si>
  <si>
    <t>Olimpinės rinktinės narių</t>
  </si>
  <si>
    <t>Olimpinės rinktinės kandidatų</t>
  </si>
  <si>
    <t>Nacionalinės kategorijos</t>
  </si>
  <si>
    <t>Tarptautinės kategorijos</t>
  </si>
  <si>
    <t>Kitų kategorijų</t>
  </si>
  <si>
    <t>Varžybų sk.</t>
  </si>
  <si>
    <t>Dalyvių sk.</t>
  </si>
  <si>
    <t>Renginių sk.</t>
  </si>
  <si>
    <t>Stovyklų sk.</t>
  </si>
  <si>
    <t>Dienų sk.</t>
  </si>
  <si>
    <t>Savanoriai</t>
  </si>
  <si>
    <t>Iš viso</t>
  </si>
  <si>
    <t>Turi aukštąjį sporto studijų krypties išsilavinimą</t>
  </si>
  <si>
    <t>Turi veiklos leidimą</t>
  </si>
  <si>
    <t>Sporto šaka</t>
  </si>
  <si>
    <t>Sportuojančiųjų skaičius</t>
  </si>
  <si>
    <t>Suteikta sportinių paslaugų ne klubo nariams</t>
  </si>
  <si>
    <t>Pirma</t>
  </si>
  <si>
    <t>Antra</t>
  </si>
  <si>
    <t>Trečia</t>
  </si>
  <si>
    <t>Ketvirta</t>
  </si>
  <si>
    <t>Penkta</t>
  </si>
  <si>
    <t>Šešta</t>
  </si>
  <si>
    <t>Iš viso:</t>
  </si>
  <si>
    <t>Universalios sporto arenos</t>
  </si>
  <si>
    <t>Sporto kompleksas</t>
  </si>
  <si>
    <t>Lengvosios atletikos maniežai</t>
  </si>
  <si>
    <t>Futbolo maniežai</t>
  </si>
  <si>
    <t>Baseinai</t>
  </si>
  <si>
    <t>Salės</t>
  </si>
  <si>
    <t>Dviračių trekai</t>
  </si>
  <si>
    <t>Aerodromai</t>
  </si>
  <si>
    <t>Ledo arenos</t>
  </si>
  <si>
    <t>Šaudyklos</t>
  </si>
  <si>
    <t>Atviros sporto bazės</t>
  </si>
  <si>
    <t>Dviračių takai (km)</t>
  </si>
  <si>
    <t>Su 3000 ir daugiau vietų tribūnomis</t>
  </si>
  <si>
    <t>Kiti</t>
  </si>
  <si>
    <t>50 m</t>
  </si>
  <si>
    <t xml:space="preserve">25 m </t>
  </si>
  <si>
    <t>15 × 30 m ir didesnės</t>
  </si>
  <si>
    <t>24 × 12 m – 15 × 30 m</t>
  </si>
  <si>
    <t>Kitos</t>
  </si>
  <si>
    <t>atviros</t>
  </si>
  <si>
    <t>uždaros</t>
  </si>
  <si>
    <t>Krepšinio aikštelės</t>
  </si>
  <si>
    <t>Tinklinio aikštelės</t>
  </si>
  <si>
    <t>Futbolo aikštės</t>
  </si>
  <si>
    <t>Rankinio aikštelės</t>
  </si>
  <si>
    <t>Teniso aikštelės</t>
  </si>
  <si>
    <t>Automobilių kroso trasos</t>
  </si>
  <si>
    <t>Motokroso trasos</t>
  </si>
  <si>
    <t>Slidžių ir riedučių trasos</t>
  </si>
  <si>
    <t>BMX dviračių trasos</t>
  </si>
  <si>
    <t>Beisbolo aikštės</t>
  </si>
  <si>
    <t>Golfo aikštynai</t>
  </si>
  <si>
    <t>Hipodromai</t>
  </si>
  <si>
    <t>Kartodromai</t>
  </si>
  <si>
    <t>PAJAMŲ ŠALTINIAI</t>
  </si>
  <si>
    <t>Valstybės biudžetas</t>
  </si>
  <si>
    <t>Savivaldybės biudžetas</t>
  </si>
  <si>
    <t>Ūkinė komercinė veikla</t>
  </si>
  <si>
    <t>Lietuvos tautinis olimpinis komitetas</t>
  </si>
  <si>
    <t>Rėmėjai ir kiti šaltiniai</t>
  </si>
  <si>
    <t>Sporto rėmimo fondas</t>
  </si>
  <si>
    <t>Kitų ministerijų, valstybės institucijų</t>
  </si>
  <si>
    <t>A.V.</t>
  </si>
  <si>
    <t>Vadovas</t>
  </si>
  <si>
    <t>(data)</t>
  </si>
  <si>
    <t>(parašas,  vardas, pavardė)</t>
  </si>
  <si>
    <t xml:space="preserve">PATVIRTINTA </t>
  </si>
  <si>
    <t xml:space="preserve">(sporto klubo, įmonės, įstaigos pavadinimas) </t>
  </si>
  <si>
    <t>(adresas, telefonas, faksas, el. paštas)</t>
  </si>
  <si>
    <t>Irklavimo sporto bazės</t>
  </si>
  <si>
    <t>Buriavimo sporto bazės</t>
  </si>
  <si>
    <t>Žirgų sporto maniežai</t>
  </si>
  <si>
    <t>Stadio- nai</t>
  </si>
  <si>
    <t>Nacionalinės rinktinės narių</t>
  </si>
  <si>
    <t>Jaunimo rinktinės narių</t>
  </si>
  <si>
    <t>Jaunių rinktinės narių</t>
  </si>
  <si>
    <t>iki 18 metų</t>
  </si>
  <si>
    <t>19-29 metų</t>
  </si>
  <si>
    <t xml:space="preserve">30 ir daugiau metų </t>
  </si>
  <si>
    <t>Badmintonas</t>
  </si>
  <si>
    <t>Baidarių ir kanojų irklavimas</t>
  </si>
  <si>
    <t>Beisbolas</t>
  </si>
  <si>
    <t>Biatlonas</t>
  </si>
  <si>
    <t>Bobslėjus</t>
  </si>
  <si>
    <t>Boksas</t>
  </si>
  <si>
    <t>Buriavimas</t>
  </si>
  <si>
    <t>Čiuožimas (dailusis)</t>
  </si>
  <si>
    <t>Čiuožimas (greitasis)</t>
  </si>
  <si>
    <t>Dviračių sportas (plentas)</t>
  </si>
  <si>
    <t>Dviračių sportas (trekas)</t>
  </si>
  <si>
    <t>Dviračių sportas (kalnų)</t>
  </si>
  <si>
    <t>Dziudo</t>
  </si>
  <si>
    <t>Fechtavimasis</t>
  </si>
  <si>
    <t>Futbolas</t>
  </si>
  <si>
    <t>Gimnastika (sportinė)</t>
  </si>
  <si>
    <t>Gimnastika (meninė)</t>
  </si>
  <si>
    <t>Gimnastika (akr. šuoliai ant batuto)</t>
  </si>
  <si>
    <t>Golfas</t>
  </si>
  <si>
    <t>Imtynės (graikų ir romėnų)</t>
  </si>
  <si>
    <t>Imtynės (laisvosios)</t>
  </si>
  <si>
    <t>Imtynės (moterų)</t>
  </si>
  <si>
    <t>Irklavimas</t>
  </si>
  <si>
    <t>Kerlingas (akmenslydis)</t>
  </si>
  <si>
    <t>Krepšinis</t>
  </si>
  <si>
    <t>Ledo ritulys</t>
  </si>
  <si>
    <t>Lengvoji atletika</t>
  </si>
  <si>
    <t>Plaukimas</t>
  </si>
  <si>
    <t>Plaukimas (sinchroninis)</t>
  </si>
  <si>
    <t>Plaukimas (šuoliai į vandenį)</t>
  </si>
  <si>
    <t>Rankinis</t>
  </si>
  <si>
    <t>Regbis</t>
  </si>
  <si>
    <t>Riedlenčių sportas</t>
  </si>
  <si>
    <t>Rogučių sportas</t>
  </si>
  <si>
    <t>Skeletonas</t>
  </si>
  <si>
    <t>Slidinėjimas (kalnų)</t>
  </si>
  <si>
    <t>Slidinėjimas (snieglenčių)</t>
  </si>
  <si>
    <t>Stalo tenisas</t>
  </si>
  <si>
    <t>Sunkioji atletika</t>
  </si>
  <si>
    <t>Šaudymas iš lanko</t>
  </si>
  <si>
    <t>Šaudymo sportas</t>
  </si>
  <si>
    <t>Šiuolaikinė penkiakovė</t>
  </si>
  <si>
    <t>Tekvondo (WTF)</t>
  </si>
  <si>
    <t>Tenisas</t>
  </si>
  <si>
    <t>Tinklinis</t>
  </si>
  <si>
    <t>Triatlonas</t>
  </si>
  <si>
    <t>Vandensvydis</t>
  </si>
  <si>
    <t>Žirgų sportas</t>
  </si>
  <si>
    <t>Žolės riedulys</t>
  </si>
  <si>
    <t>Alpinizmas</t>
  </si>
  <si>
    <t>Baidarių (kanu) polo</t>
  </si>
  <si>
    <t>Boulingas</t>
  </si>
  <si>
    <t>Gimnastika (aerobinė)</t>
  </si>
  <si>
    <t>Gimnastika (sportinė akrobatika)</t>
  </si>
  <si>
    <t xml:space="preserve">Gimnastika visiems </t>
  </si>
  <si>
    <t>Biliardas</t>
  </si>
  <si>
    <t>Džiudžitsu (ju-jitsu)</t>
  </si>
  <si>
    <t>Imtynės už diržų (Alyšo imtynės)</t>
  </si>
  <si>
    <t>Jėgos trikovė</t>
  </si>
  <si>
    <t>Kendo</t>
  </si>
  <si>
    <t>Kikboksas</t>
  </si>
  <si>
    <t>Kiokušin karatė</t>
  </si>
  <si>
    <t>Kudo</t>
  </si>
  <si>
    <t>Kultūrizmas ir fitnesas (kūno rengyba) (IFBB)</t>
  </si>
  <si>
    <t>Muay thai</t>
  </si>
  <si>
    <t>Orientavimosi sportas</t>
  </si>
  <si>
    <t>Pankrationas</t>
  </si>
  <si>
    <t>Povandeninis plaukimas</t>
  </si>
  <si>
    <t>Pulas</t>
  </si>
  <si>
    <t>Rankų lenkimas</t>
  </si>
  <si>
    <t>Ringo</t>
  </si>
  <si>
    <t>Sambo</t>
  </si>
  <si>
    <t>Skvošas</t>
  </si>
  <si>
    <t>Sumo</t>
  </si>
  <si>
    <t>Smiginis</t>
  </si>
  <si>
    <t>Sportinė žūklė</t>
  </si>
  <si>
    <t>Sportinė žūklė (kastingas)</t>
  </si>
  <si>
    <t>Sportiniai šokiai</t>
  </si>
  <si>
    <t>Sportinis bridžas</t>
  </si>
  <si>
    <t>Šachmatai</t>
  </si>
  <si>
    <t>Šachmatai susirašinėjant</t>
  </si>
  <si>
    <t>Šachmatų kompozicijos</t>
  </si>
  <si>
    <t>Šaškės</t>
  </si>
  <si>
    <t>Universali kova</t>
  </si>
  <si>
    <t>Ušu</t>
  </si>
  <si>
    <t>Vandens slidės</t>
  </si>
  <si>
    <t>Virvės traukimas</t>
  </si>
  <si>
    <t>Sporto vadybininkai</t>
  </si>
  <si>
    <t>Universalios dirbtinės dangos sp. aikštelės</t>
  </si>
  <si>
    <t>Laipiojimo sportas</t>
  </si>
  <si>
    <t>Lietuviškas ritinis</t>
  </si>
  <si>
    <t>Kultūrizmas ir fitnesas (kūno rengyba)  (NABBA, WABBA)</t>
  </si>
  <si>
    <t>Karatė (WKF)</t>
  </si>
  <si>
    <t>Svarsčių kilnojimas</t>
  </si>
  <si>
    <t>Bočia</t>
  </si>
  <si>
    <t>Banglenčių sportas</t>
  </si>
  <si>
    <t>Galiūnų sportas</t>
  </si>
  <si>
    <r>
      <t xml:space="preserve"> Iš viso </t>
    </r>
    <r>
      <rPr>
        <b/>
        <sz val="8"/>
        <color theme="1"/>
        <rFont val="Times New Roman"/>
        <family val="1"/>
      </rPr>
      <t>IŠLAIDŲ</t>
    </r>
  </si>
  <si>
    <r>
      <t xml:space="preserve">Iš viso </t>
    </r>
    <r>
      <rPr>
        <b/>
        <sz val="8"/>
        <color theme="1"/>
        <rFont val="Times New Roman"/>
        <family val="1"/>
      </rPr>
      <t>PAJAMŲ</t>
    </r>
  </si>
  <si>
    <t>Statistinės ataskaitos formos Nr. SKĮ-1 rodiklių aprašymas</t>
  </si>
  <si>
    <t xml:space="preserve"> </t>
  </si>
  <si>
    <r>
      <rPr>
        <sz val="9"/>
        <color theme="1"/>
        <rFont val="Times New Roman"/>
        <family val="1"/>
      </rPr>
      <t xml:space="preserve">4-20 skiltyse „Surengta“, „Išmokyta plaukti“ ir „Parengta sportininkų“ rodoma tik tai, kiek pats klubas surengė varžybų, stovyklų, kitų renginių, išmokė plaukti bei parengė sportininkų (pagal varžybų, renginių protokolus, kitus apskaitos dokumentus). </t>
    </r>
    <r>
      <rPr>
        <b/>
        <sz val="9"/>
        <color theme="1"/>
        <rFont val="Times New Roman"/>
        <family val="1"/>
      </rPr>
      <t>Parengtus įvairių šalies rinktinių narius įsirašo tik ta organizacija, kuri yra sportininko trenerio pagrindinė darbovietė.</t>
    </r>
  </si>
  <si>
    <t>21-23 skiltyse „Yra teisėjų“ nurodoma, kiek klube yra teisėjų, turinčių atitinkamą kategoriją.</t>
  </si>
  <si>
    <r>
      <rPr>
        <sz val="7"/>
        <color theme="1"/>
        <rFont val="Times New Roman"/>
        <family val="1"/>
      </rPr>
      <t xml:space="preserve"> </t>
    </r>
    <r>
      <rPr>
        <sz val="9"/>
        <color theme="1"/>
        <rFont val="Times New Roman"/>
        <family val="1"/>
      </rPr>
      <t>Pildo institucijos sporto bazę valdančios nuosavybės arba patikėjimo teise.</t>
    </r>
  </si>
  <si>
    <t>Nurodomos tik nuosavos sporto bazės. Jeigu bazė nuomojama arba naudojama pagal panaudos sutartį, tai tokią bazę nurodo tik organizacija, tos bazės savininkė.</t>
  </si>
  <si>
    <r>
      <rPr>
        <sz val="7"/>
        <color theme="1"/>
        <rFont val="Times New Roman"/>
        <family val="1"/>
      </rPr>
      <t xml:space="preserve"> </t>
    </r>
    <r>
      <rPr>
        <sz val="9"/>
        <color theme="1"/>
        <rFont val="Times New Roman"/>
        <family val="1"/>
      </rPr>
      <t>Visi skaičiai turi būti paremti buhalterinės apskaitos dokumentais.</t>
    </r>
  </si>
  <si>
    <t>1 skiltis „Iš viso pajamų“ turi būti lygi skilčių „Pajamų šaltiniai“ sumai (t. y. 2 skiltis + 3 skiltis +4 skiltis + 5 skiltis + 6 skiltis + 7 skiltis + 8 skiltis).</t>
  </si>
  <si>
    <t>5 skiltyje „Savivaldybės biudžetas“ nurodomos lėšos, gautos iš savivaldybės biudžeto per savivaldybės sporto padalinį ir tiesiogiai iš savivaldybės biudžeto.</t>
  </si>
  <si>
    <t>6 skiltis „Ūkinė komercinė veikla“ pildoma tuo atveju, jei klubas, įmonė ar įstaiga užsiima ūkine komercine veikla.</t>
  </si>
  <si>
    <t>7 skiltyje „Lietuvos tautinis olimpinis komitetas“ nurodomos lėšos, gautos iš Lietuvos tautinio olimpinio komiteto ir Olimpinio fondo.</t>
  </si>
  <si>
    <t>Kiti darbuotojai</t>
  </si>
  <si>
    <t>Akrobatinis skraidymas</t>
  </si>
  <si>
    <t>Aviakonstruktorių pilotų mėgėjų sportas</t>
  </si>
  <si>
    <t>Aviamodelių sportas</t>
  </si>
  <si>
    <t>Karšto oro balionų skraidymas</t>
  </si>
  <si>
    <t>Parašiutų sportas</t>
  </si>
  <si>
    <t>Precizinis skraidymas</t>
  </si>
  <si>
    <t>Sklandymas</t>
  </si>
  <si>
    <t>Skraidyklių ir parasparnių sportas</t>
  </si>
  <si>
    <t>Ultralengvųjų orlaivių pilotų sportas</t>
  </si>
  <si>
    <t>Automobilių sportas (su kartingu)</t>
  </si>
  <si>
    <t>Motociklų sportas (su motobolu)</t>
  </si>
  <si>
    <t>Motorlaivių sportas</t>
  </si>
  <si>
    <t>Neįgaliųjų sportas (Judėjimo neįgaliųjų)</t>
  </si>
  <si>
    <t>Neįgaliųjų sportas (Aklųjų sportas)</t>
  </si>
  <si>
    <t>Neįgaliųjų sportas (Kurčiųjų sportas)</t>
  </si>
  <si>
    <t>Gimnastika (akr. šuoliai ant takelio)</t>
  </si>
  <si>
    <t>Kitos techninės sporto šakos                             (greituminių automodelių sportas, traktorių sportas ir t.t.)</t>
  </si>
  <si>
    <t>Kitos dvikovinės sporto šakos                          (JKA karatė, lao tai, niat-nam, šidokan, šotokan karatė,  tekvondo (ITF), tradicinis aikido, tradicinis karatė ir t.t.)</t>
  </si>
  <si>
    <t>Radijo sportas</t>
  </si>
  <si>
    <t>Kitos sporto šakos ar fizinės veiklos                  (bėgimo mėgėjai, keliautojų sportas, dailioji mankša  ir t.t.)</t>
  </si>
  <si>
    <t>Neįgaliųjų sportas (Žm. su intelekto negalia)</t>
  </si>
  <si>
    <t>1 skiltyje „Fizinių narių skaičius“ įrašomi visi fiziniai asmenys, kurie yra įsiregistravę klube ir moka nario mokestį arba pateikę prašymą ir įtraukti į klubo nuolatinių narių sąrašą.</t>
  </si>
  <si>
    <t>15 skiltyje „Išmokyta plaukti“ – dalyvavę mokymo plaukti pratybose ir išmokę nuplaukti 25 m.</t>
  </si>
  <si>
    <t xml:space="preserve">24-26 skiltyse „Sporto vadybininkai (organizatoriai)“ –  nurodomi atlyginimą gaunantys darbuotojai: prezidentai, direktoriai, vadovai, vedėjai, pirmininkai, pavaduotojai, sekretoriai, valdybos nariai, vadybininkai ir kt. </t>
  </si>
  <si>
    <t>27 skiltyje „Kiti darbuotojai“ nurodomi kiti atlyginimą gaunantys darbuotojai (t. y. buhalteriai, vairuotojai, sandėlininkai, valytojos ir kt.).</t>
  </si>
  <si>
    <r>
      <rPr>
        <sz val="9"/>
        <color theme="1"/>
        <rFont val="TimesLT"/>
      </rPr>
      <t>1 skiltyje</t>
    </r>
    <r>
      <rPr>
        <b/>
        <sz val="9"/>
        <color theme="1"/>
        <rFont val="TimesLT"/>
      </rPr>
      <t xml:space="preserve"> </t>
    </r>
    <r>
      <rPr>
        <sz val="9"/>
        <color theme="1"/>
        <rFont val="TimesLT"/>
      </rPr>
      <t>„Universalios sporto arenos“ – sporto, kultūros ir kitiems renginiams skirtas statinys, turintis ne mažiau kaip 500 vietų tribūnas žiūrovams.</t>
    </r>
  </si>
  <si>
    <r>
      <rPr>
        <sz val="9"/>
        <color theme="1"/>
        <rFont val="TimesLT"/>
      </rPr>
      <t>2 skiltyje</t>
    </r>
    <r>
      <rPr>
        <b/>
        <sz val="9"/>
        <color theme="1"/>
        <rFont val="TimesLT"/>
      </rPr>
      <t xml:space="preserve"> </t>
    </r>
    <r>
      <rPr>
        <sz val="9"/>
        <color theme="1"/>
        <rFont val="TimesLT"/>
      </rPr>
      <t>„Sporto kompleksai“ – sporto bazės, kuriose vienu metu gali vykti kelių sporto šakų varžybos arba pratybos.</t>
    </r>
  </si>
  <si>
    <t>2 skiltyje „Valstybės biudžetas“ nurodomos lėšos, gautos iš Kūno kultūros ir sporto departamento prie Lietuvos Respublikos Vyriausybės arba Švietimo, m. ir sporto ministerijos, 3 skiltyje –  sporto rėmimo fondo, 4 skiltyje – kitų ministerijų, valstybinių institucijų biudžeto.</t>
  </si>
  <si>
    <r>
      <t>Pastaba:</t>
    </r>
    <r>
      <rPr>
        <sz val="9"/>
        <rFont val="Times New Roman"/>
        <family val="1"/>
      </rPr>
      <t xml:space="preserve"> Iki 2017-02-10 įgytos kvalifikacinėms kategorijoms prilyginamos tokiu principu: </t>
    </r>
    <r>
      <rPr>
        <b/>
        <sz val="9"/>
        <rFont val="Times New Roman"/>
        <family val="1"/>
      </rPr>
      <t>tarptautinės kategorijos trenerio (trenerio eksperto)</t>
    </r>
    <r>
      <rPr>
        <sz val="9"/>
        <rFont val="Times New Roman"/>
        <family val="1"/>
      </rPr>
      <t xml:space="preserve"> kvalifikacinė kategorija prilyginama penktai kvalifikacinei kategorijai, </t>
    </r>
    <r>
      <rPr>
        <b/>
        <sz val="9"/>
        <rFont val="Times New Roman"/>
        <family val="1"/>
      </rPr>
      <t>nacionalinio sporto trenerio (trenerio metodininko)</t>
    </r>
    <r>
      <rPr>
        <sz val="9"/>
        <rFont val="Times New Roman"/>
        <family val="1"/>
      </rPr>
      <t xml:space="preserve"> kvalifikacinė kategorija – trečiai kvalifikacinei kategorijai, </t>
    </r>
    <r>
      <rPr>
        <b/>
        <sz val="9"/>
        <rFont val="Times New Roman"/>
        <family val="1"/>
      </rPr>
      <t>Lietuvos sporto trenerio (vyresniojo trenerio)</t>
    </r>
    <r>
      <rPr>
        <sz val="9"/>
        <rFont val="Times New Roman"/>
        <family val="1"/>
      </rPr>
      <t xml:space="preserve"> kvalifikacinė kategorija – pirmai kvalifikacinei kategorijai.</t>
    </r>
  </si>
  <si>
    <t>7 skiltyje nurodomi tik tie, kurie, nebūdami klubo nariais, naudojosi klubo teikiamomis paslaugomis – lankė klubo organizuotas sporto pratybas 1–2 ir daugiau kartų per savaitę.</t>
  </si>
  <si>
    <t>2-4 skiltyje „Sportuojančiųjų skaičius“ nurodomas tam tikra sporto šaka užsiiminėjančiųjų skaičius kalendorinių metų pabaigoje pagal amžiaus grupes.</t>
  </si>
  <si>
    <t>16 skiltis pildoma tik už metus, kai vyko Olimpinės žaidynės.</t>
  </si>
  <si>
    <t>* – stovyklose dalyvavusiųjų skaičius, kur tas pats asmuo kiekvieną dieną laikomas atskiru dalyviu (daugiau skaitykite aprašyme).</t>
  </si>
  <si>
    <t>Dalyvių sk.*</t>
  </si>
  <si>
    <t>Aukšto meistriškumo stovyklų</t>
  </si>
  <si>
    <t>Fizinio aktyvumo renginių</t>
  </si>
  <si>
    <r>
      <t xml:space="preserve">10 skiltyje rašomas bendras pildančios organizacijos surengtų aukšto meistriškumo sporto treniruočių stovyklų skaičius (vienadienės ir daugiadienės sumuojamos kartu 1+1=2), 11 sk. visų stovyklų bendras dienų skaičius (2+5+1=8) ir </t>
    </r>
    <r>
      <rPr>
        <b/>
        <sz val="9"/>
        <color theme="1"/>
        <rFont val="Times New Roman"/>
        <family val="1"/>
      </rPr>
      <t>12 sk. bendras šiose stovyklose dalyvavusiųjų skaičius, kur tas pats asmuo kiekvieną dieną laikomas atskiru dalyviu</t>
    </r>
    <r>
      <rPr>
        <sz val="9"/>
        <color theme="1"/>
        <rFont val="Times New Roman"/>
        <family val="1"/>
      </rPr>
      <t xml:space="preserve"> (pvz. 2 dienų stovykloje dalyvavo 48 asmenys tokiu atveju iš viso būtų 96 dalyviai, o jei 5 d. dalyvavo 3 asmenys, iš viso būtų 15 dalyvių).</t>
    </r>
  </si>
  <si>
    <r>
      <t xml:space="preserve">Lėšos nurodomos </t>
    </r>
    <r>
      <rPr>
        <b/>
        <sz val="9"/>
        <color theme="1"/>
        <rFont val="Times New Roman"/>
        <family val="1"/>
      </rPr>
      <t>tūkstančiais eurų</t>
    </r>
    <r>
      <rPr>
        <sz val="9"/>
        <color theme="1"/>
        <rFont val="Times New Roman"/>
        <family val="1"/>
      </rPr>
      <t>. Po kablelio nurodomi trys skaičiai.</t>
    </r>
  </si>
  <si>
    <t xml:space="preserve">2 skiltyje „Iš jų sportuoja“ (šie duomenys automatiškai užsipildo užpildžius 2 lentelę) rašomi tik tie, kurie sportuoja 1–2 ir daugiau kartų per savaitę, lankantys organizuotas sporto pratybas. 2 skiltis „Iš jų sportuoja“ atitinka 2 lentelės „Sportuojantys ir treneriai“ eilutės „Iš viso“ „Sportuojančiųjų skaičius“. Sportuojančiuosius įsirašo tik ta organizacija, kurios organizuotas pratybas lanko sportuojantysis. </t>
  </si>
  <si>
    <t>3 skiltis analogiška kaip ir 2 skiltis, bet čia surašomas tik moterų skaičius (šie duomenys automatiškai užsipildo užpildžius 2 lentelę). 3 skiltis „Iš jų moterų“ atitinka 2 lentelės „Sportuojantys ir treneriai“ eilutės „Iš viso“ skiltį „Iš jų moterų“.</t>
  </si>
  <si>
    <r>
      <t>4-6 skiltyse nurodomos</t>
    </r>
    <r>
      <rPr>
        <b/>
        <sz val="9"/>
        <rFont val="Times New Roman"/>
        <family val="1"/>
      </rPr>
      <t xml:space="preserve"> aukšto meistriškumo sporto varžybos</t>
    </r>
    <r>
      <rPr>
        <sz val="9"/>
        <rFont val="Times New Roman"/>
        <family val="1"/>
      </rPr>
      <t xml:space="preserve"> (toliau – sporto varžybos) – nacionalinių ar tarptautinių subjektų organizuojamas tam tikros šakos renginių sistemai priklausantis sporto renginys, kuriame pagal iš anksto paskelbtus nuostatus ir tarptautinės nevyriausybinės sporto organizacijos ar nacionalinės sporto šakos federacijos patvirtintas sporto šakos (šakų) taisykles (tiek, kiek tai neprieštarauja tarptautinės sporto šakos federacijos patvirtintoms taisyklėms) sportininkai varžosi tarpusavyje (individualiai ar komandomis), o šio renginio laimėtoją (laimėtojus) ir rezultatą lemia besivaržančiųjų fizinės ir psichinės savybės ir (ar) įgūdžiai.</t>
    </r>
  </si>
  <si>
    <r>
      <t xml:space="preserve">7-9 skiltyse nurodomi </t>
    </r>
    <r>
      <rPr>
        <b/>
        <sz val="9"/>
        <rFont val="Times New Roman"/>
        <family val="1"/>
      </rPr>
      <t>fizinio aktyvumo renginiai </t>
    </r>
    <r>
      <rPr>
        <sz val="9"/>
        <rFont val="Times New Roman"/>
        <family val="1"/>
      </rPr>
      <t>– renginiai susiję su fizine veikla, kuria siekiama stiprinti sveikatą, tobulinti fizines ir psichines savybes bei įgūdžius neturint tikslo pasirengti aukšto meistriškumo sporto varžyboms ir (ar) dalyvauti jose, taip pat veikla šviečiant visuomenę sporto, fizinio aktyvumo ir jais pasiekiamo sveikatos stiprinimo klausimais.</t>
    </r>
  </si>
  <si>
    <r>
      <t>10-12 skiltyse nurodomos a</t>
    </r>
    <r>
      <rPr>
        <b/>
        <sz val="9"/>
        <rFont val="Times New Roman"/>
        <family val="1"/>
      </rPr>
      <t>ukšto meistriškumo sporto treniruočių stovyklos</t>
    </r>
    <r>
      <rPr>
        <sz val="9"/>
        <rFont val="Times New Roman"/>
        <family val="1"/>
      </rPr>
      <t xml:space="preserve"> – aukšto meistriškumo sporto pratybų proceso dalis, kai vykdomas tikslingas ir apibrėžtos trukmės sportininko rengimas, siekiant įvertinti sportininko pasiektą parengtumo lygį ir šį lygį pakelti prieš konkrečias aukšto meistriškumo sporto varžybas.</t>
    </r>
  </si>
  <si>
    <t>8 skiltyje „Rėmėjai ir kiti šaltiniai“ nurodomos lėšos, gautos iš rėmėjų, tėvų, privačios lėšos, 2 proc. sumokėto gyventojų pajamų mokesčio.</t>
  </si>
  <si>
    <t>Dviračių sportas (mažųjų dviračių kroso)</t>
  </si>
  <si>
    <t xml:space="preserve">Beisbolas (softbolas) </t>
  </si>
  <si>
    <t>Slidinėjimas (lygumų)</t>
  </si>
  <si>
    <t>nacionalinės įstaigos Lietuvos sporto centrui kasmet</t>
  </si>
  <si>
    <t>Pateikiama – miesto, rajono, savivaldybės sporto padaliniui kasmet, o</t>
  </si>
  <si>
    <t>AM Sporto instruktoriai</t>
  </si>
  <si>
    <t>FA specialistai</t>
  </si>
  <si>
    <t>FA instruktoriai</t>
  </si>
  <si>
    <t xml:space="preserve">Iš viso </t>
  </si>
  <si>
    <t>Neturi kvalifikacinės kategorijos</t>
  </si>
  <si>
    <t>Turi kvalifikacines kategorijas</t>
  </si>
  <si>
    <t>Baigęs mokymus aukštojoje mokykloje</t>
  </si>
  <si>
    <t>Studijuojantis sporto arba fiz. aktyvumo krypties studijų programą</t>
  </si>
  <si>
    <t>4. SPORTO BAZĖS (NUOSAVOS)</t>
  </si>
  <si>
    <t>5. FINANSAI (tūkstančiais eurų)</t>
  </si>
  <si>
    <t>2. SPORTUOJANTIEJI (pagal sporto šakas)</t>
  </si>
  <si>
    <t>Švietimo, mokslo ir sporto ministerija</t>
  </si>
  <si>
    <t>12,5 - 25  m</t>
  </si>
  <si>
    <t>2. SPORTUOJANTIEJI (PAGAL SPORTO ŠAKAS)</t>
  </si>
  <si>
    <t>3. AUKŠTO MEISTRIŠKUMO IR FIZINIO AKTYVUMO SPECIALISTAI (pagal sporto šakas)</t>
  </si>
  <si>
    <t>3. AUKŠTO MEISTRIŠKUMO IR FIZINIO AKTYVUMO SPECIALISTAI (PAGAL SPORTO ŠAKAS)</t>
  </si>
  <si>
    <t>5 skiltyje „Neturi kvalifikacinės kategorijos“ automatiškai pagal jūsų įvestus duomenis apskaičiuojami treneriai, neturintys aukštojo kūno kultūros išsilavinimo ar veiklos leidimo ir neįgiję kvalifikacinės kategorijos.</t>
  </si>
  <si>
    <t>6-11 skiltyse „Treneriai turi kvalifikacines kategorijas" pildomos trenerių kvalifikacinių kategorijų rūšys nuo pirmos iki šeštos (nurodoma tik turima aukščiausia trenerio kategorija);</t>
  </si>
  <si>
    <t xml:space="preserve">32 skiltyje „Savanoriai“ nurodomi atlyginimo negaunantys treneriai, instruktoriai ir kiti darbuotojai. </t>
  </si>
  <si>
    <t>Uždaros ir atviros slidinėjimo trasos</t>
  </si>
  <si>
    <r>
      <t xml:space="preserve">34 skiltyje </t>
    </r>
    <r>
      <rPr>
        <sz val="9"/>
        <color theme="1"/>
        <rFont val="TimesLT"/>
      </rPr>
      <t>„Universalios dirbtinės dangos sporto aikštelės“ nurodomos ne mažesnės kaip 20 </t>
    </r>
    <r>
      <rPr>
        <sz val="9"/>
        <color theme="1"/>
        <rFont val="Times New Roman"/>
        <family val="1"/>
      </rPr>
      <t>×</t>
    </r>
    <r>
      <rPr>
        <sz val="9"/>
        <color theme="1"/>
        <rFont val="TimesLT"/>
      </rPr>
      <t xml:space="preserve"> 40 m. lauko aikštelės su dirbtine danga ir aptvaru.</t>
    </r>
  </si>
  <si>
    <t>4. SPORTO BAZĖS</t>
  </si>
  <si>
    <t>5. FINANSAVIMAS</t>
  </si>
  <si>
    <t>AM Sporto specialistai / Treneriai</t>
  </si>
  <si>
    <t>Fizinis aktyvumas (FA)</t>
  </si>
  <si>
    <t>Aukštasis meistriškumas (AM)</t>
  </si>
  <si>
    <t>„Aukšto meistriškumo sporto pratybos“ – aukšto meistriškumo sporto specialisto vadovaujama arba savarankiška veikla, kurios tikslas – pasirengti aukšto meistriškumo sporto varžyboms.</t>
  </si>
  <si>
    <t>„Fizinio aktyvumo pratybos“ – fizinio aktyvumo specialisto vadovaujama aktyvi fizinė asmens veikla, kurios tikslas nėra pasirengti aukšto meistriškumo sporto varžyboms ir (ar) dalyvauti jose.</t>
  </si>
  <si>
    <t>3-20 skiltyse „Aukšto meistriškumo sporto specialistas“  – asmuo, vadovaujantis sportininko aukšto meistriškumo sporto pratyboms.</t>
  </si>
  <si>
    <t>3-20 skiltyse „Treneris“ – aukšto meistriškumo sporto specialistas, rengiantis sportininką (sportininkus) aukšto meistriškumo sporto varžyboms ir (ar) jam (jiems) vadovaujantis šiose varžybose.</t>
  </si>
  <si>
    <t>21-31 skiltyse „Fizinio aktyvumo specialistas“ – specialistas, vadovaujantis asmens fizinio aktyvumo veiklai ir (arba) šviečiantis visuomenę sporto, fizinio aktyvumo ir taip pasiekiamo sveikatos stiprinimo klausimais.</t>
  </si>
  <si>
    <t>15-20 ir 26-31 skiltyse „Fizinio aktyvumo ar aukšto meistriškumo sporto instruktorius – asmuo, talkinantis fizinio aktyvumo ar aukšto meistriškumo sporto specialistui.</t>
  </si>
  <si>
    <t>Sporto šakos kurios gali būti pasirenkamos SKĮ-1 formos 2 lentelės 1 skiltyje iššokančiame sąraše.</t>
  </si>
  <si>
    <t>SPORTO KLUBO, ĮMONĖS, ĮSTAIGOS 2022 M. VEIKLOS ATASKAITA</t>
  </si>
  <si>
    <t>p</t>
  </si>
  <si>
    <t>Prašome nurodyti, kiek laiko skyrėte statistiniams duomenims parengti ir statistinei formai užpildyti (valandomis):</t>
  </si>
  <si>
    <t>INFORMACIJA DĖL FIZINIO AKTYVUMO IR SPORTO STATISTINIŲ RODIKLIŲ</t>
  </si>
  <si>
    <t>TEISINIS STATISTINIO TYRIMO PAGRINDAS</t>
  </si>
  <si>
    <t>Lietuvos Respublikos sporto įstatymas.</t>
  </si>
  <si>
    <t xml:space="preserve">STATISTINIO TYRIMO TIKSLAS, RŪŠIS IR APIMTIS </t>
  </si>
  <si>
    <t>Statistinio tyrimo tikslas –parengti statistinę informaciją apie fizinį aktyvumą ir sportą, sporto organizacijų veiklą: sportininkus, asmenis, užsiimančius fizinio aktyvumo veikla,  trenerius, teisėjus, sporto ir sveikatingumo renginius, stovyklas, kvalifikacijos tobulinimo renginius, Lietuvos sportininkų laimėjimus pasaulio ir Europos čempionatuose, sporto bazes, finansus.</t>
  </si>
  <si>
    <t>Atliekamas ištisinis statistinis tyrimas.</t>
  </si>
  <si>
    <t>Statistinę ataskaitą pildo sporto klubai, įmonės, įstaigos.</t>
  </si>
  <si>
    <r>
      <t xml:space="preserve">Liepos mėn. - Oficialiosios statistikos portale </t>
    </r>
    <r>
      <rPr>
        <sz val="12"/>
        <color theme="1"/>
        <rFont val="Times New Roman"/>
        <family val="1"/>
      </rPr>
      <t>osp.stat.gov.lt</t>
    </r>
    <r>
      <rPr>
        <sz val="11"/>
        <color theme="1"/>
        <rFont val="Times New Roman"/>
        <family val="1"/>
      </rPr>
      <t xml:space="preserve">, interneto svetainėse  smsm.lrv.lt, lscentras.lt </t>
    </r>
    <r>
      <rPr>
        <i/>
        <sz val="11"/>
        <color theme="1"/>
        <rFont val="Times New Roman"/>
        <family val="1"/>
      </rPr>
      <t xml:space="preserve"> </t>
    </r>
    <r>
      <rPr>
        <sz val="11"/>
        <color theme="1"/>
        <rFont val="Times New Roman"/>
        <family val="1"/>
      </rPr>
      <t xml:space="preserve">       </t>
    </r>
  </si>
  <si>
    <t>STATISTINIŲ DUOMENŲ PATEIKIMO PAREIGA</t>
  </si>
  <si>
    <t xml:space="preserve">Vadovaujantis Lietuvos Respublikos oficialiosios statistikos įstatymu. </t>
  </si>
  <si>
    <r>
      <t>STATISTINIŲ DUOMENŲ KONFIDEN-CIALUMAS IR</t>
    </r>
    <r>
      <rPr>
        <sz val="10"/>
        <color theme="1"/>
        <rFont val="Times New Roman"/>
        <family val="1"/>
      </rPr>
      <t xml:space="preserve"> </t>
    </r>
    <r>
      <rPr>
        <b/>
        <sz val="10"/>
        <color theme="1"/>
        <rFont val="Times New Roman"/>
        <family val="1"/>
      </rPr>
      <t>ASMENS DUOMENŲ APSAUGA</t>
    </r>
  </si>
  <si>
    <t xml:space="preserve"> Informacija apie asmens duomenų apsaugą ir tvarkymą skelbiama </t>
  </si>
  <si>
    <t xml:space="preserve">https://lscentras.lt/lt/asmens-duomenu-apsauga. </t>
  </si>
  <si>
    <t>STATISTINIŲ DUOMENŲ PATEIKIMO TVARKOS PAŽEIDIMAS</t>
  </si>
  <si>
    <t>Lietuvos Respublikos administracinių nusižengimų kodekso 221 straipsnis.</t>
  </si>
  <si>
    <t>____________________</t>
  </si>
  <si>
    <t>VEIKLOS STATISTINĖ ATASKAITA SKĮ-1 (METINĖ)</t>
  </si>
  <si>
    <t xml:space="preserve">Sporto klubų, įmonių, įstaigų statistinės </t>
  </si>
  <si>
    <t>ataskaitos SKĮ-1 (metinės) priedas</t>
  </si>
  <si>
    <t>STATISTINĖS INFORMACIJOS PASKELBIMO LAIKAS IR VIETA</t>
  </si>
  <si>
    <t>Žolės riedulio aikštelės</t>
  </si>
  <si>
    <t>Regbio aikštelės</t>
  </si>
  <si>
    <r>
      <rPr>
        <sz val="7"/>
        <color theme="1"/>
        <rFont val="Times New Roman"/>
        <family val="1"/>
      </rPr>
      <t xml:space="preserve"> </t>
    </r>
    <r>
      <rPr>
        <sz val="9"/>
        <color theme="1"/>
        <rFont val="Times New Roman"/>
        <family val="1"/>
      </rPr>
      <t>38 skiltyje „Dviračių takai (km)“ nurodomas bendras dviračių takų ilgis kilometrais.</t>
    </r>
  </si>
  <si>
    <t>Lietuvos sporto centro direktoriaus 2023 m. sausio 23 d. įsakymu Nr. V-3</t>
  </si>
  <si>
    <t xml:space="preserve">1. BENDRIEJI DUOMENYS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</si>
</sst>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1">
    <font>
      <sz val="11"/>
      <color theme="1"/>
      <name val="Calibri"/>
      <family val="2"/>
      <scheme val="minor"/>
    </font>
    <font>
      <sz val="8"/>
      <color theme="1"/>
      <name val="Times New Roman"/>
      <family val="1"/>
    </font>
    <font>
      <b/>
      <sz val="7"/>
      <color theme="1"/>
      <name val="Times New Roman"/>
      <family val="1"/>
    </font>
    <font>
      <b/>
      <sz val="8"/>
      <color theme="1"/>
      <name val="Times New Roman"/>
      <family val="1"/>
    </font>
    <font>
      <sz val="7"/>
      <color theme="1"/>
      <name val="Times New Roman"/>
      <family val="1"/>
    </font>
    <font>
      <b/>
      <sz val="9"/>
      <color theme="1"/>
      <name val="Times New Roman"/>
      <family val="1"/>
    </font>
    <font>
      <sz val="9"/>
      <color theme="1"/>
      <name val="Times New Roman"/>
      <family val="1"/>
    </font>
    <font>
      <sz val="6"/>
      <color theme="1"/>
      <name val="Times New Roman"/>
      <family val="1"/>
    </font>
    <font>
      <sz val="7.5"/>
      <color theme="1"/>
      <name val="Times New Roman"/>
      <family val="1"/>
    </font>
    <font>
      <b/>
      <sz val="12"/>
      <color theme="1"/>
      <name val="Times New Roman"/>
      <family val="1"/>
    </font>
    <font>
      <sz val="9"/>
      <name val="Times New Roman"/>
      <family val="1"/>
    </font>
    <font>
      <sz val="8.5"/>
      <name val="Times New Roman"/>
      <family val="1"/>
    </font>
    <font>
      <sz val="10"/>
      <color theme="1"/>
      <name val="Calibri"/>
      <family val="2"/>
      <scheme val="minor"/>
    </font>
    <font>
      <sz val="9"/>
      <color theme="1"/>
      <name val="TimesLT"/>
    </font>
    <font>
      <b/>
      <sz val="9"/>
      <color theme="1"/>
      <name val="TimesLT"/>
    </font>
    <font>
      <sz val="6.5"/>
      <color theme="1"/>
      <name val="Times New Roman"/>
      <family val="1"/>
    </font>
    <font>
      <sz val="6.5"/>
      <color theme="1"/>
      <name val="Calibri"/>
      <family val="2"/>
      <scheme val="minor"/>
    </font>
    <font>
      <b/>
      <sz val="6.5"/>
      <color theme="1"/>
      <name val="Times New Roman"/>
      <family val="1"/>
    </font>
    <font>
      <sz val="12"/>
      <color indexed="10"/>
      <name val="Times New Roman"/>
      <family val="1"/>
    </font>
    <font>
      <sz val="11"/>
      <name val="TimesLT"/>
      <charset val="186"/>
    </font>
    <font>
      <b/>
      <sz val="10"/>
      <color rgb="FFFF0000"/>
      <name val="Calibri"/>
      <family val="2"/>
    </font>
    <font>
      <b/>
      <sz val="10"/>
      <color rgb="FFFF0000"/>
      <name val="Calibri"/>
      <family val="2"/>
      <scheme val="minor"/>
    </font>
    <font>
      <b/>
      <sz val="11"/>
      <color theme="1"/>
      <name val="Times New Roman"/>
      <family val="1"/>
    </font>
    <font>
      <sz val="9"/>
      <color indexed="81"/>
      <name val="Tahoma"/>
      <family val="2"/>
    </font>
    <font>
      <sz val="7"/>
      <color indexed="81"/>
      <name val="Tahoma"/>
      <family val="2"/>
    </font>
    <font>
      <b/>
      <sz val="7"/>
      <color indexed="81"/>
      <name val="Tahoma"/>
      <family val="2"/>
    </font>
    <font>
      <sz val="8"/>
      <name val="Times New Roman"/>
      <family val="1"/>
    </font>
    <font>
      <sz val="7"/>
      <name val="Times New Roman"/>
      <family val="1"/>
    </font>
    <font>
      <sz val="6"/>
      <name val="Times New Roman"/>
      <family val="1"/>
    </font>
    <font>
      <b/>
      <sz val="7"/>
      <name val="Times New Roman"/>
      <family val="1"/>
    </font>
    <font>
      <b/>
      <sz val="9"/>
      <name val="Times New Roman"/>
      <family val="1"/>
    </font>
    <font>
      <sz val="10"/>
      <color theme="1"/>
      <name val="Times New Roman"/>
      <family val="1"/>
    </font>
    <font>
      <b/>
      <sz val="14"/>
      <color theme="1"/>
      <name val="Times New Roman"/>
      <family val="1"/>
    </font>
    <font>
      <sz val="11"/>
      <name val="Calibri"/>
      <family val="2"/>
      <scheme val="minor"/>
    </font>
    <font>
      <sz val="8"/>
      <color indexed="81"/>
      <name val="Tahoma"/>
      <family val="2"/>
    </font>
    <font>
      <sz val="11"/>
      <name val="Times New Roman"/>
      <family val="1"/>
    </font>
    <font>
      <sz val="9"/>
      <color indexed="81"/>
      <name val="Tahoma"/>
      <family val="2"/>
      <charset val="186"/>
    </font>
    <font>
      <sz val="10"/>
      <name val="Times New Roman"/>
      <family val="1"/>
      <charset val="186"/>
    </font>
    <font>
      <b/>
      <sz val="8"/>
      <color indexed="48"/>
      <name val="Times New Roman"/>
      <family val="1"/>
    </font>
    <font>
      <b/>
      <i/>
      <sz val="8"/>
      <name val="Times New Roman"/>
      <family val="1"/>
    </font>
    <font>
      <b/>
      <i/>
      <sz val="8"/>
      <color rgb="FFFF0000"/>
      <name val="Times New Roman"/>
      <family val="1"/>
    </font>
    <font>
      <b/>
      <sz val="10"/>
      <color rgb="FFFF0000"/>
      <name val="Times New Roman"/>
      <family val="1"/>
    </font>
    <font>
      <sz val="11"/>
      <color theme="1"/>
      <name val="Times New Roman"/>
      <family val="1"/>
    </font>
    <font>
      <b/>
      <sz val="8"/>
      <color indexed="81"/>
      <name val="Tahoma"/>
      <family val="2"/>
    </font>
    <font>
      <sz val="12"/>
      <color theme="1"/>
      <name val="Times New Roman"/>
      <family val="1"/>
    </font>
    <font>
      <sz val="4"/>
      <color theme="1"/>
      <name val="Times New Roman"/>
      <family val="1"/>
    </font>
    <font>
      <sz val="5"/>
      <color theme="1"/>
      <name val="Times New Roman"/>
      <family val="1"/>
    </font>
    <font>
      <b/>
      <sz val="10"/>
      <color theme="1"/>
      <name val="Times New Roman"/>
      <family val="1"/>
    </font>
    <font>
      <i/>
      <sz val="11"/>
      <color theme="1"/>
      <name val="Times New Roman"/>
      <family val="1"/>
    </font>
    <font>
      <u/>
      <sz val="11"/>
      <color theme="1"/>
      <name val="Times New Roman"/>
      <family val="1"/>
    </font>
    <font>
      <u/>
      <sz val="11"/>
      <color theme="10"/>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19" fillId="0" borderId="0"/>
    <xf numFmtId="0" fontId="37" fillId="0" borderId="0"/>
    <xf numFmtId="0" fontId="50" fillId="0" borderId="0" applyNumberFormat="0" applyFill="0" applyBorder="0" applyAlignment="0" applyProtection="0"/>
  </cellStyleXfs>
  <cellXfs count="214">
    <xf numFmtId="0" fontId="0" fillId="0" borderId="0" xfId="0"/>
    <xf numFmtId="0" fontId="5" fillId="0" borderId="0" xfId="0" applyFont="1" applyAlignment="1">
      <alignment vertical="center"/>
    </xf>
    <xf numFmtId="0" fontId="4" fillId="0" borderId="0" xfId="0" applyFont="1"/>
    <xf numFmtId="0" fontId="4" fillId="0" borderId="0" xfId="0" applyFont="1" applyAlignment="1">
      <alignment vertical="center"/>
    </xf>
    <xf numFmtId="0" fontId="3" fillId="0" borderId="0" xfId="0" applyFont="1" applyAlignment="1">
      <alignment vertical="center"/>
    </xf>
    <xf numFmtId="0" fontId="2" fillId="0" borderId="0" xfId="0" applyFont="1"/>
    <xf numFmtId="0" fontId="3" fillId="0" borderId="0" xfId="0" applyFont="1"/>
    <xf numFmtId="0" fontId="4" fillId="0" borderId="1" xfId="0" applyFont="1" applyBorder="1" applyAlignment="1">
      <alignment horizontal="center" vertical="center" textRotation="90" wrapText="1"/>
    </xf>
    <xf numFmtId="0" fontId="7" fillId="0" borderId="1" xfId="0" applyFont="1" applyBorder="1" applyAlignment="1">
      <alignment horizontal="center" vertical="center" wrapText="1"/>
    </xf>
    <xf numFmtId="0" fontId="6" fillId="0" borderId="0" xfId="0" applyFont="1"/>
    <xf numFmtId="0" fontId="4" fillId="0" borderId="0" xfId="0" applyFont="1" applyAlignment="1">
      <alignment horizontal="center"/>
    </xf>
    <xf numFmtId="0" fontId="4" fillId="0" borderId="0" xfId="0" applyFont="1" applyAlignment="1">
      <alignment horizontal="center" vertical="center" wrapText="1"/>
    </xf>
    <xf numFmtId="0" fontId="4" fillId="0" borderId="1" xfId="0" applyFont="1" applyBorder="1" applyAlignment="1">
      <alignment vertical="center" textRotation="90" wrapText="1"/>
    </xf>
    <xf numFmtId="0" fontId="10" fillId="0" borderId="1" xfId="0" applyFont="1" applyBorder="1" applyAlignment="1">
      <alignment horizontal="center" vertical="center"/>
    </xf>
    <xf numFmtId="0" fontId="11" fillId="0" borderId="1" xfId="0" applyFont="1" applyBorder="1" applyAlignment="1">
      <alignment vertical="top" wrapText="1"/>
    </xf>
    <xf numFmtId="0" fontId="11" fillId="3" borderId="12" xfId="0" applyFont="1" applyFill="1" applyBorder="1" applyAlignment="1">
      <alignment vertical="top" wrapText="1"/>
    </xf>
    <xf numFmtId="0" fontId="11" fillId="3" borderId="1" xfId="0" applyFont="1" applyFill="1" applyBorder="1" applyAlignment="1">
      <alignment vertical="top" wrapText="1"/>
    </xf>
    <xf numFmtId="0" fontId="11" fillId="0" borderId="12" xfId="0" applyFont="1" applyBorder="1" applyAlignment="1">
      <alignment vertical="top" wrapText="1"/>
    </xf>
    <xf numFmtId="0" fontId="7" fillId="0" borderId="1" xfId="0" applyFont="1" applyBorder="1" applyAlignment="1">
      <alignment horizontal="center" vertical="center" textRotation="90" wrapText="1"/>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justify" vertical="center"/>
    </xf>
    <xf numFmtId="0" fontId="5" fillId="0" borderId="0" xfId="0" applyFont="1" applyAlignment="1">
      <alignment horizontal="justify" vertical="center"/>
    </xf>
    <xf numFmtId="0" fontId="15" fillId="0" borderId="0" xfId="0" applyFont="1" applyAlignment="1">
      <alignment horizontal="center" vertical="center" wrapText="1"/>
    </xf>
    <xf numFmtId="0" fontId="16" fillId="0" borderId="0" xfId="0" applyFont="1"/>
    <xf numFmtId="0" fontId="17" fillId="0" borderId="0" xfId="0" applyFont="1" applyAlignment="1">
      <alignment vertical="center"/>
    </xf>
    <xf numFmtId="0" fontId="7" fillId="0" borderId="0" xfId="0" applyFont="1" applyAlignment="1">
      <alignment vertical="center"/>
    </xf>
    <xf numFmtId="0" fontId="2" fillId="0" borderId="1" xfId="0" applyFont="1" applyBorder="1" applyAlignment="1">
      <alignment vertical="center" shrinkToFit="1"/>
    </xf>
    <xf numFmtId="0" fontId="20" fillId="0" borderId="0" xfId="0" applyFont="1" applyProtection="1">
      <protection locked="0"/>
    </xf>
    <xf numFmtId="0" fontId="21" fillId="0" borderId="0" xfId="0" applyFont="1"/>
    <xf numFmtId="0" fontId="21" fillId="0" borderId="0" xfId="1" applyFont="1"/>
    <xf numFmtId="0" fontId="0" fillId="2" borderId="1" xfId="0" applyFill="1" applyBorder="1" applyProtection="1">
      <protection locked="0"/>
    </xf>
    <xf numFmtId="0" fontId="4" fillId="2" borderId="1" xfId="0" applyFont="1" applyFill="1" applyBorder="1" applyAlignment="1" applyProtection="1">
      <alignment vertical="center" shrinkToFit="1"/>
      <protection locked="0"/>
    </xf>
    <xf numFmtId="0" fontId="4" fillId="2" borderId="1" xfId="0" applyFont="1" applyFill="1" applyBorder="1" applyAlignment="1" applyProtection="1">
      <alignment horizontal="center" vertical="center" shrinkToFit="1"/>
      <protection locked="0"/>
    </xf>
    <xf numFmtId="0" fontId="6" fillId="3" borderId="0" xfId="0" applyFont="1" applyFill="1" applyAlignment="1">
      <alignment horizontal="justify" vertical="center"/>
    </xf>
    <xf numFmtId="0" fontId="27" fillId="0" borderId="1" xfId="0" applyFont="1" applyBorder="1" applyAlignment="1">
      <alignment horizontal="center" vertical="center" textRotation="90" wrapText="1"/>
    </xf>
    <xf numFmtId="0" fontId="28" fillId="0" borderId="1" xfId="0" applyFont="1" applyBorder="1" applyAlignment="1">
      <alignment horizontal="center" vertical="center" wrapText="1"/>
    </xf>
    <xf numFmtId="0" fontId="10" fillId="0" borderId="0" xfId="0" applyFont="1" applyAlignment="1">
      <alignment horizontal="justify" vertical="center"/>
    </xf>
    <xf numFmtId="0" fontId="10" fillId="3" borderId="0" xfId="0" applyFont="1" applyFill="1" applyAlignment="1">
      <alignment horizontal="justify" vertical="center"/>
    </xf>
    <xf numFmtId="0" fontId="0" fillId="3" borderId="0" xfId="0" applyFill="1"/>
    <xf numFmtId="0" fontId="13" fillId="0" borderId="0" xfId="0" applyFont="1" applyAlignment="1">
      <alignment horizontal="justify" vertical="center"/>
    </xf>
    <xf numFmtId="0" fontId="30" fillId="0" borderId="0" xfId="0" applyFont="1" applyAlignment="1">
      <alignment horizontal="justify" vertical="center"/>
    </xf>
    <xf numFmtId="0" fontId="27" fillId="0" borderId="0" xfId="0" applyFont="1"/>
    <xf numFmtId="0" fontId="33" fillId="0" borderId="0" xfId="0" applyFont="1"/>
    <xf numFmtId="0" fontId="28" fillId="3" borderId="7"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4" fillId="0" borderId="0" xfId="0" applyFont="1" applyAlignment="1">
      <alignment horizontal="center" vertical="center"/>
    </xf>
    <xf numFmtId="0" fontId="38" fillId="0" borderId="12" xfId="2" applyFont="1" applyBorder="1" applyAlignment="1">
      <alignment horizontal="right" vertical="center" shrinkToFit="1"/>
    </xf>
    <xf numFmtId="0" fontId="28" fillId="3" borderId="1"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4" fillId="2" borderId="4" xfId="0" applyFont="1" applyFill="1" applyBorder="1" applyAlignment="1" applyProtection="1">
      <alignment vertical="center" shrinkToFit="1"/>
      <protection locked="0"/>
    </xf>
    <xf numFmtId="0" fontId="38" fillId="0" borderId="4" xfId="2" applyFont="1" applyBorder="1" applyAlignment="1">
      <alignment horizontal="right" vertical="center" shrinkToFit="1"/>
    </xf>
    <xf numFmtId="0" fontId="4" fillId="2" borderId="16" xfId="0" applyFont="1" applyFill="1" applyBorder="1" applyAlignment="1" applyProtection="1">
      <alignment vertical="center" shrinkToFit="1"/>
      <protection locked="0"/>
    </xf>
    <xf numFmtId="0" fontId="4" fillId="2" borderId="17"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18"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38" fillId="0" borderId="15" xfId="2" applyFont="1" applyBorder="1" applyAlignment="1">
      <alignment horizontal="right" vertical="center" shrinkToFit="1"/>
    </xf>
    <xf numFmtId="0" fontId="4" fillId="2" borderId="21"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2" borderId="9" xfId="0" applyFont="1" applyFill="1" applyBorder="1" applyAlignment="1" applyProtection="1">
      <alignment vertical="center" shrinkToFit="1"/>
      <protection locked="0"/>
    </xf>
    <xf numFmtId="0" fontId="2" fillId="0" borderId="28" xfId="0" applyFont="1" applyBorder="1" applyAlignment="1">
      <alignment vertical="center" shrinkToFit="1"/>
    </xf>
    <xf numFmtId="0" fontId="2" fillId="0" borderId="26" xfId="0" applyFont="1" applyBorder="1" applyAlignment="1">
      <alignment vertical="center"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27" xfId="0" applyFont="1" applyBorder="1" applyAlignment="1">
      <alignment vertical="center" shrinkToFit="1"/>
    </xf>
    <xf numFmtId="0" fontId="39" fillId="0" borderId="0" xfId="0" applyFont="1" applyAlignment="1">
      <alignment horizontal="right"/>
    </xf>
    <xf numFmtId="0" fontId="39" fillId="0" borderId="0" xfId="0" applyFont="1"/>
    <xf numFmtId="0" fontId="40" fillId="0" borderId="0" xfId="0" applyFont="1" applyAlignment="1">
      <alignment wrapText="1"/>
    </xf>
    <xf numFmtId="0" fontId="41" fillId="0" borderId="0" xfId="0" applyFont="1"/>
    <xf numFmtId="0" fontId="42" fillId="0" borderId="0" xfId="0" applyFont="1"/>
    <xf numFmtId="0" fontId="35" fillId="0" borderId="0" xfId="0" applyFont="1" applyAlignment="1">
      <alignment wrapText="1"/>
    </xf>
    <xf numFmtId="0" fontId="10" fillId="0" borderId="0" xfId="0" applyFont="1" applyAlignment="1">
      <alignment wrapText="1"/>
    </xf>
    <xf numFmtId="0" fontId="7" fillId="0" borderId="2" xfId="0" applyFont="1" applyBorder="1" applyAlignment="1">
      <alignment horizontal="center" vertical="center" wrapText="1"/>
    </xf>
    <xf numFmtId="0" fontId="31" fillId="0" borderId="0" xfId="0" applyFont="1" applyAlignment="1">
      <alignment horizontal="justify" vertical="center"/>
    </xf>
    <xf numFmtId="0" fontId="45" fillId="0" borderId="0" xfId="0" applyFont="1" applyAlignment="1">
      <alignment horizontal="left" vertical="center" indent="15"/>
    </xf>
    <xf numFmtId="0" fontId="46" fillId="0" borderId="0" xfId="0" applyFont="1" applyAlignment="1">
      <alignment horizontal="center" vertical="center"/>
    </xf>
    <xf numFmtId="0" fontId="44" fillId="0" borderId="0" xfId="0" applyFont="1" applyAlignment="1">
      <alignment vertical="center"/>
    </xf>
    <xf numFmtId="0" fontId="42" fillId="0" borderId="0" xfId="0" applyFont="1" applyAlignment="1">
      <alignment vertical="center"/>
    </xf>
    <xf numFmtId="0" fontId="47" fillId="0" borderId="0" xfId="0" applyFont="1" applyAlignment="1">
      <alignment horizontal="center" vertical="center" wrapText="1"/>
    </xf>
    <xf numFmtId="0" fontId="42" fillId="0" borderId="0" xfId="0" applyFont="1" applyAlignment="1">
      <alignment horizontal="justify" vertical="center" wrapText="1"/>
    </xf>
    <xf numFmtId="0" fontId="44" fillId="0" borderId="0" xfId="0" applyFont="1" applyAlignment="1">
      <alignment horizontal="justify" vertical="center" wrapText="1"/>
    </xf>
    <xf numFmtId="0" fontId="44" fillId="0" borderId="0" xfId="0" applyFont="1" applyAlignment="1">
      <alignment vertical="center" wrapText="1"/>
    </xf>
    <xf numFmtId="0" fontId="50" fillId="0" borderId="0" xfId="3" applyAlignment="1">
      <alignment horizontal="justify" vertical="center" wrapText="1"/>
    </xf>
    <xf numFmtId="0" fontId="44" fillId="0" borderId="0" xfId="0" applyFont="1" applyAlignment="1">
      <alignment horizontal="right"/>
    </xf>
    <xf numFmtId="0" fontId="49" fillId="0" borderId="0" xfId="0" applyFont="1" applyAlignment="1">
      <alignment vertical="center"/>
    </xf>
    <xf numFmtId="0" fontId="2" fillId="0" borderId="0" xfId="0" applyFont="1" applyAlignment="1">
      <alignment horizontal="right"/>
    </xf>
    <xf numFmtId="0" fontId="2" fillId="0" borderId="6" xfId="0" applyFont="1" applyBorder="1" applyAlignment="1">
      <alignment horizontal="right"/>
    </xf>
    <xf numFmtId="0" fontId="21" fillId="0" borderId="0" xfId="0" applyFont="1" applyAlignment="1">
      <alignment horizontal="center" wrapText="1"/>
    </xf>
    <xf numFmtId="0" fontId="21" fillId="0" borderId="0" xfId="0" applyFont="1" applyAlignment="1">
      <alignment horizontal="center" vertical="top" wrapText="1"/>
    </xf>
    <xf numFmtId="0" fontId="27" fillId="3" borderId="1" xfId="0" applyFont="1" applyFill="1" applyBorder="1" applyAlignment="1">
      <alignment horizontal="center" vertical="center" textRotation="90" wrapText="1"/>
    </xf>
    <xf numFmtId="0" fontId="4" fillId="0" borderId="7"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7" fillId="0" borderId="1" xfId="0" applyFont="1" applyBorder="1" applyAlignment="1">
      <alignment horizontal="center" vertical="center" textRotation="90" wrapText="1"/>
    </xf>
    <xf numFmtId="0" fontId="20" fillId="0" borderId="0" xfId="0" applyFont="1" applyAlignment="1" applyProtection="1">
      <alignment horizontal="left" wrapText="1"/>
      <protection locked="0"/>
    </xf>
    <xf numFmtId="0" fontId="40" fillId="0" borderId="0" xfId="0" applyFont="1" applyAlignment="1">
      <alignment horizontal="left" wrapText="1"/>
    </xf>
    <xf numFmtId="0" fontId="20" fillId="2" borderId="1" xfId="0" applyFont="1" applyFill="1" applyBorder="1" applyAlignment="1" applyProtection="1">
      <alignment horizontal="center"/>
      <protection locked="0"/>
    </xf>
    <xf numFmtId="0" fontId="27" fillId="3" borderId="7"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7" fillId="3" borderId="17" xfId="0" applyFont="1" applyFill="1" applyBorder="1" applyAlignment="1">
      <alignment horizontal="center" vertical="center" textRotation="90" wrapText="1"/>
    </xf>
    <xf numFmtId="0" fontId="30" fillId="3" borderId="18" xfId="0" applyFont="1" applyFill="1" applyBorder="1" applyAlignment="1">
      <alignment horizontal="center" vertical="center" textRotation="90" wrapText="1"/>
    </xf>
    <xf numFmtId="0" fontId="30" fillId="3" borderId="19" xfId="0" applyFont="1" applyFill="1" applyBorder="1" applyAlignment="1">
      <alignment horizontal="center" vertical="center" textRotation="90" wrapText="1"/>
    </xf>
    <xf numFmtId="0" fontId="30" fillId="3" borderId="20" xfId="0" applyFont="1" applyFill="1" applyBorder="1" applyAlignment="1">
      <alignment horizontal="center" vertical="center" textRotation="90" wrapText="1"/>
    </xf>
    <xf numFmtId="0" fontId="4" fillId="0" borderId="9"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2" borderId="2"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7" fillId="0" borderId="1" xfId="0" applyFont="1" applyBorder="1" applyAlignment="1">
      <alignment horizontal="center" vertical="center" wrapText="1"/>
    </xf>
    <xf numFmtId="0" fontId="26" fillId="0" borderId="2"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9" fillId="0" borderId="2" xfId="0" applyFont="1" applyBorder="1" applyAlignment="1">
      <alignment horizontal="center" vertical="center" textRotation="90" wrapText="1"/>
    </xf>
    <xf numFmtId="0" fontId="27" fillId="0" borderId="4" xfId="0" applyFont="1" applyBorder="1" applyAlignment="1">
      <alignment horizontal="center" vertical="center" textRotation="90" wrapText="1"/>
    </xf>
    <xf numFmtId="0" fontId="7"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7" fillId="2" borderId="1" xfId="0" applyFont="1" applyFill="1" applyBorder="1" applyAlignment="1" applyProtection="1">
      <alignment horizontal="left" vertical="center"/>
      <protection locked="0"/>
    </xf>
    <xf numFmtId="164" fontId="5" fillId="2" borderId="2" xfId="0" applyNumberFormat="1" applyFont="1" applyFill="1" applyBorder="1" applyAlignment="1" applyProtection="1">
      <alignment horizontal="center" vertical="center" shrinkToFit="1"/>
      <protection locked="0"/>
    </xf>
    <xf numFmtId="164" fontId="5" fillId="2" borderId="3" xfId="0" applyNumberFormat="1" applyFont="1" applyFill="1" applyBorder="1" applyAlignment="1" applyProtection="1">
      <alignment horizontal="center" vertical="center" shrinkToFit="1"/>
      <protection locked="0"/>
    </xf>
    <xf numFmtId="164" fontId="5" fillId="2" borderId="4" xfId="0" applyNumberFormat="1" applyFont="1" applyFill="1" applyBorder="1" applyAlignment="1" applyProtection="1">
      <alignment horizontal="center" vertical="center" shrinkToFit="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2" fontId="18" fillId="0" borderId="14" xfId="0" applyNumberFormat="1" applyFont="1" applyBorder="1" applyAlignment="1">
      <alignment horizontal="center" shrinkToFit="1"/>
    </xf>
    <xf numFmtId="2" fontId="18" fillId="0" borderId="0" xfId="0" applyNumberFormat="1" applyFont="1" applyAlignment="1">
      <alignment horizontal="center" shrinkToFit="1"/>
    </xf>
    <xf numFmtId="0" fontId="27" fillId="3" borderId="2" xfId="0" applyFont="1" applyFill="1" applyBorder="1" applyAlignment="1">
      <alignment horizontal="center" vertical="center" textRotation="90" wrapText="1"/>
    </xf>
    <xf numFmtId="0" fontId="27" fillId="3" borderId="7" xfId="0" applyFont="1" applyFill="1" applyBorder="1" applyAlignment="1">
      <alignment horizontal="center" vertical="center" textRotation="90" wrapText="1"/>
    </xf>
    <xf numFmtId="0" fontId="27" fillId="3" borderId="13" xfId="0" applyFont="1" applyFill="1" applyBorder="1" applyAlignment="1">
      <alignment horizontal="center" vertical="center" textRotation="90" wrapText="1"/>
    </xf>
    <xf numFmtId="0" fontId="27" fillId="3" borderId="8" xfId="0" applyFont="1" applyFill="1" applyBorder="1" applyAlignment="1">
      <alignment horizontal="center" vertical="center" textRotation="90" wrapText="1"/>
    </xf>
    <xf numFmtId="14" fontId="12" fillId="2" borderId="6" xfId="0" applyNumberFormat="1" applyFont="1" applyFill="1" applyBorder="1" applyAlignment="1" applyProtection="1">
      <alignment horizontal="center" shrinkToFit="1"/>
      <protection locked="0"/>
    </xf>
    <xf numFmtId="0" fontId="4" fillId="0" borderId="5" xfId="0" applyFont="1" applyBorder="1" applyAlignment="1">
      <alignment horizontal="center"/>
    </xf>
    <xf numFmtId="0" fontId="4" fillId="2" borderId="1" xfId="0" applyFont="1" applyFill="1" applyBorder="1" applyAlignment="1" applyProtection="1">
      <alignment horizontal="center" vertical="center" shrinkToFit="1"/>
      <protection locked="0"/>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9" xfId="0" applyFont="1" applyBorder="1" applyAlignment="1">
      <alignment horizontal="center" vertical="center" textRotation="90" wrapText="1"/>
    </xf>
    <xf numFmtId="0" fontId="28" fillId="0" borderId="11" xfId="0" applyFont="1" applyBorder="1" applyAlignment="1">
      <alignment horizontal="center" vertical="center" textRotation="90" wrapText="1"/>
    </xf>
    <xf numFmtId="0" fontId="27" fillId="0" borderId="7" xfId="0" applyFont="1" applyBorder="1" applyAlignment="1">
      <alignment horizontal="center" vertical="center" textRotation="90" wrapText="1"/>
    </xf>
    <xf numFmtId="0" fontId="27" fillId="0" borderId="8" xfId="0" applyFont="1" applyBorder="1" applyAlignment="1">
      <alignment horizontal="center" vertical="center" textRotation="90" wrapText="1"/>
    </xf>
    <xf numFmtId="0" fontId="26" fillId="0" borderId="0" xfId="0" applyFont="1" applyAlignment="1" applyProtection="1">
      <alignment horizontal="left" wrapText="1"/>
      <protection locked="0"/>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4" fillId="0" borderId="2"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3"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12" fillId="2" borderId="6" xfId="0" applyFont="1" applyFill="1" applyBorder="1" applyAlignment="1" applyProtection="1">
      <alignment horizontal="center"/>
      <protection locked="0"/>
    </xf>
    <xf numFmtId="0" fontId="22" fillId="0" borderId="0" xfId="0" applyFont="1" applyAlignment="1">
      <alignment horizontal="center" vertical="center" wrapText="1"/>
    </xf>
    <xf numFmtId="0" fontId="9" fillId="2" borderId="0" xfId="0" applyFont="1" applyFill="1" applyAlignment="1" applyProtection="1">
      <alignment horizontal="center" shrinkToFit="1"/>
      <protection locked="0"/>
    </xf>
    <xf numFmtId="0" fontId="4" fillId="0" borderId="0" xfId="0" applyFont="1" applyAlignment="1">
      <alignment horizontal="center" vertical="center"/>
    </xf>
    <xf numFmtId="0" fontId="1" fillId="2" borderId="0" xfId="0" applyFont="1" applyFill="1" applyAlignment="1" applyProtection="1">
      <alignment horizontal="center" shrinkToFit="1"/>
      <protection locked="0"/>
    </xf>
    <xf numFmtId="0" fontId="30" fillId="3" borderId="16" xfId="0" applyFont="1" applyFill="1" applyBorder="1" applyAlignment="1">
      <alignment horizontal="center" vertical="center" textRotation="90" wrapText="1"/>
    </xf>
    <xf numFmtId="0" fontId="27" fillId="3" borderId="1" xfId="0" applyFont="1" applyFill="1" applyBorder="1" applyAlignment="1">
      <alignment horizontal="center" vertical="center" wrapText="1"/>
    </xf>
    <xf numFmtId="0" fontId="7" fillId="2" borderId="2"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3" fillId="0" borderId="26" xfId="0" applyFont="1" applyBorder="1" applyAlignment="1">
      <alignment horizontal="right" vertical="center" wrapText="1"/>
    </xf>
    <xf numFmtId="0" fontId="3" fillId="0" borderId="27" xfId="0" applyFont="1" applyBorder="1" applyAlignment="1">
      <alignment horizontal="right" vertical="center" wrapText="1"/>
    </xf>
    <xf numFmtId="0" fontId="7" fillId="0" borderId="5" xfId="0" applyFont="1" applyBorder="1" applyAlignment="1">
      <alignment horizontal="center" vertical="center" wrapText="1"/>
    </xf>
    <xf numFmtId="14" fontId="31" fillId="2" borderId="6" xfId="0" applyNumberFormat="1"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7" fillId="0" borderId="0" xfId="0" applyFont="1" applyAlignment="1">
      <alignment horizontal="center" vertical="center" wrapText="1"/>
    </xf>
    <xf numFmtId="0" fontId="0" fillId="2" borderId="6" xfId="0" applyFill="1" applyBorder="1" applyAlignment="1" applyProtection="1">
      <alignment horizontal="center" shrinkToFit="1"/>
      <protection locked="0"/>
    </xf>
    <xf numFmtId="164" fontId="5" fillId="2" borderId="1" xfId="0" applyNumberFormat="1" applyFont="1" applyFill="1" applyBorder="1" applyAlignment="1" applyProtection="1">
      <alignment horizontal="center" vertical="center" shrinkToFit="1"/>
      <protection locked="0"/>
    </xf>
    <xf numFmtId="164" fontId="5" fillId="3" borderId="1" xfId="0" applyNumberFormat="1" applyFont="1" applyFill="1" applyBorder="1" applyAlignment="1">
      <alignment horizontal="center" vertical="center" shrinkToFit="1"/>
    </xf>
    <xf numFmtId="0" fontId="1" fillId="0" borderId="1" xfId="0" applyFont="1" applyBorder="1" applyAlignment="1">
      <alignment horizontal="center" vertical="center" wrapText="1"/>
    </xf>
    <xf numFmtId="0" fontId="3" fillId="0" borderId="1" xfId="0" applyFont="1" applyBorder="1" applyAlignment="1">
      <alignment horizontal="right" vertical="center" wrapText="1"/>
    </xf>
    <xf numFmtId="0" fontId="27" fillId="3" borderId="22"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9" fillId="3" borderId="23"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41" fillId="0" borderId="0" xfId="0" applyFont="1" applyAlignment="1">
      <alignment horizontal="left"/>
    </xf>
    <xf numFmtId="0" fontId="2" fillId="0" borderId="0" xfId="0" applyFont="1" applyAlignment="1">
      <alignment horizontal="center" vertical="center" wrapText="1"/>
    </xf>
    <xf numFmtId="0" fontId="35" fillId="3" borderId="7" xfId="0" applyFont="1" applyFill="1" applyBorder="1" applyAlignment="1">
      <alignment horizontal="center" vertical="center" textRotation="90"/>
    </xf>
    <xf numFmtId="0" fontId="35" fillId="3" borderId="15" xfId="0" applyFont="1" applyFill="1" applyBorder="1" applyAlignment="1">
      <alignment horizontal="center" vertical="center" textRotation="90"/>
    </xf>
    <xf numFmtId="0" fontId="35" fillId="3" borderId="13" xfId="0" applyFont="1" applyFill="1" applyBorder="1" applyAlignment="1">
      <alignment horizontal="center" vertical="center" textRotation="90"/>
    </xf>
    <xf numFmtId="0" fontId="35" fillId="3" borderId="8" xfId="0" applyFont="1" applyFill="1" applyBorder="1" applyAlignment="1">
      <alignment horizontal="center" vertical="center" textRotation="90"/>
    </xf>
    <xf numFmtId="0" fontId="8" fillId="0" borderId="1" xfId="0" applyFont="1" applyBorder="1" applyAlignment="1">
      <alignment horizontal="center" vertical="center" wrapText="1"/>
    </xf>
    <xf numFmtId="0" fontId="32" fillId="0" borderId="0" xfId="0" applyFont="1" applyAlignment="1">
      <alignment horizontal="left" wrapText="1"/>
    </xf>
    <xf numFmtId="0" fontId="44" fillId="0" borderId="0" xfId="0" applyFont="1" applyAlignment="1">
      <alignment horizontal="right" vertical="center"/>
    </xf>
    <xf numFmtId="0" fontId="9" fillId="0" borderId="0" xfId="0" applyFont="1" applyAlignment="1">
      <alignment horizontal="center" vertical="center"/>
    </xf>
    <xf numFmtId="0" fontId="49" fillId="0" borderId="0" xfId="0" applyFont="1" applyAlignment="1">
      <alignment horizontal="center" vertical="center"/>
    </xf>
    <xf numFmtId="0" fontId="47" fillId="0" borderId="0" xfId="0" applyFont="1" applyAlignment="1">
      <alignment horizontal="center" vertical="center" wrapText="1"/>
    </xf>
    <xf numFmtId="0" fontId="42" fillId="0" borderId="0" xfId="0" applyFont="1" applyAlignment="1">
      <alignment horizontal="justify" vertical="center" wrapText="1"/>
    </xf>
  </cellXfs>
  <cellStyles count="4">
    <cellStyle name="Hyperlink" xfId="3" builtinId="8"/>
    <cellStyle name="Normal" xfId="0" builtinId="0"/>
    <cellStyle name="Normal_Book2" xfId="2" xr:uid="{B6AC47D5-A4FF-42B5-92BE-E47B168C2EB2}"/>
    <cellStyle name="Normal_SMI-2" xfId="1" xr:uid="{7632FF9C-3388-4DA6-86D1-B8859C704B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lscentras.lt/lt/asmens-duomenu-apsaug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2BA3-052F-4D86-8C48-8155E6AD9837}">
  <sheetPr>
    <tabColor rgb="FF92D050"/>
    <pageSetUpPr fitToPage="1"/>
  </sheetPr>
  <dimension ref="A1:AW76"/>
  <sheetViews>
    <sheetView showGridLines="0" tabSelected="1" zoomScale="115" zoomScaleNormal="115" workbookViewId="0">
      <selection activeCell="D2" sqref="D2"/>
    </sheetView>
  </sheetViews>
  <sheetFormatPr defaultRowHeight="15"/>
  <cols>
    <col min="1" max="14" width="2.7109375" customWidth="1"/>
    <col min="15" max="16" width="2.42578125" customWidth="1"/>
    <col min="17" max="17" width="3.85546875" customWidth="1"/>
    <col min="18" max="18" width="3.7109375" customWidth="1"/>
    <col min="19" max="19" width="3.85546875" customWidth="1"/>
    <col min="20" max="20" width="2.7109375" customWidth="1"/>
    <col min="21" max="21" width="3.42578125" customWidth="1"/>
    <col min="22" max="22" width="3.140625" customWidth="1"/>
    <col min="23" max="23" width="4.140625" customWidth="1"/>
    <col min="24" max="24" width="3.7109375" customWidth="1"/>
    <col min="25" max="25" width="3.28515625" customWidth="1"/>
    <col min="26" max="27" width="2.7109375" customWidth="1"/>
    <col min="28" max="28" width="2.5703125" customWidth="1"/>
    <col min="29" max="29" width="3.85546875" customWidth="1"/>
    <col min="30" max="30" width="3.5703125" customWidth="1"/>
    <col min="31" max="33" width="2.7109375" customWidth="1"/>
    <col min="34" max="34" width="3.7109375" customWidth="1"/>
    <col min="35" max="35" width="3.42578125" customWidth="1"/>
    <col min="36" max="36" width="3.5703125" customWidth="1"/>
    <col min="37" max="37" width="2.7109375" customWidth="1"/>
    <col min="38" max="38" width="3" customWidth="1"/>
    <col min="39" max="39" width="1.5703125" customWidth="1"/>
  </cols>
  <sheetData>
    <row r="1" spans="1:37" ht="7.5" customHeight="1"/>
    <row r="2" spans="1:37">
      <c r="A2" s="166" t="s">
        <v>0</v>
      </c>
      <c r="B2" s="167"/>
      <c r="C2" s="168"/>
      <c r="D2" s="31"/>
      <c r="E2" s="31"/>
      <c r="F2" s="31"/>
      <c r="G2" s="31"/>
      <c r="H2" s="31"/>
      <c r="I2" s="31"/>
      <c r="J2" s="31"/>
      <c r="K2" s="31"/>
      <c r="L2" s="31"/>
      <c r="U2" s="4" t="s">
        <v>1</v>
      </c>
    </row>
    <row r="3" spans="1:37" ht="10.5" customHeight="1">
      <c r="U3" s="2" t="s">
        <v>85</v>
      </c>
    </row>
    <row r="4" spans="1:37" ht="9.75" customHeight="1">
      <c r="G4" t="s">
        <v>198</v>
      </c>
      <c r="U4" s="3" t="s">
        <v>317</v>
      </c>
    </row>
    <row r="5" spans="1:37" ht="4.5" customHeight="1">
      <c r="U5" s="3"/>
    </row>
    <row r="6" spans="1:37" ht="10.5" customHeight="1">
      <c r="U6" s="42" t="s">
        <v>257</v>
      </c>
      <c r="V6" s="43"/>
      <c r="W6" s="43"/>
      <c r="X6" s="43"/>
      <c r="Y6" s="43"/>
      <c r="Z6" s="43"/>
      <c r="AA6" s="43"/>
      <c r="AB6" s="43"/>
      <c r="AC6" s="43"/>
      <c r="AD6" s="43"/>
      <c r="AE6" s="43"/>
      <c r="AF6" s="43"/>
      <c r="AG6" s="43"/>
      <c r="AH6" s="43"/>
    </row>
    <row r="7" spans="1:37" ht="9" customHeight="1">
      <c r="U7" s="42" t="s">
        <v>256</v>
      </c>
      <c r="V7" s="43"/>
      <c r="W7" s="43"/>
      <c r="X7" s="43"/>
      <c r="Y7" s="43"/>
      <c r="Z7" s="43"/>
      <c r="AA7" s="43"/>
      <c r="AB7" s="43"/>
      <c r="AC7" s="43"/>
      <c r="AD7" s="43"/>
      <c r="AE7" s="43"/>
      <c r="AF7" s="43"/>
      <c r="AG7" s="43"/>
      <c r="AH7" s="43"/>
    </row>
    <row r="8" spans="1:37" ht="8.25" customHeight="1"/>
    <row r="9" spans="1:37" ht="15.75" customHeight="1">
      <c r="A9" s="172" t="s">
        <v>291</v>
      </c>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row>
    <row r="10" spans="1:37" ht="13.5" customHeight="1">
      <c r="A10" s="173"/>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row>
    <row r="11" spans="1:37" ht="9.75" customHeight="1">
      <c r="A11" s="174" t="s">
        <v>86</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row>
    <row r="12" spans="1:37" ht="13.5" customHeight="1">
      <c r="A12" s="175"/>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row>
    <row r="13" spans="1:37" ht="9.75" customHeight="1">
      <c r="A13" s="174" t="s">
        <v>87</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row>
    <row r="14" spans="1:37" ht="3.75" customHeight="1"/>
    <row r="15" spans="1:37" ht="12.75" customHeight="1">
      <c r="A15" s="5" t="s">
        <v>2</v>
      </c>
      <c r="L15" s="145"/>
      <c r="M15" s="145"/>
      <c r="N15" s="145"/>
      <c r="O15" s="145"/>
      <c r="P15" s="145"/>
      <c r="Q15" s="145"/>
      <c r="X15" s="6" t="s">
        <v>3</v>
      </c>
      <c r="Z15" s="5"/>
      <c r="AC15" s="171"/>
      <c r="AD15" s="171"/>
      <c r="AE15" s="171"/>
      <c r="AF15" s="171"/>
      <c r="AG15" s="171"/>
      <c r="AH15" s="171"/>
      <c r="AI15" s="171"/>
      <c r="AK15" s="29" t="str">
        <f>IF(A10="","",IF(AC15="","Pasirinkite teisinį statusą iš iššokančio sąrašo.",""))</f>
        <v/>
      </c>
    </row>
    <row r="16" spans="1:37" ht="9.75" customHeight="1">
      <c r="L16" s="146" t="s">
        <v>4</v>
      </c>
      <c r="M16" s="146"/>
      <c r="N16" s="146"/>
      <c r="O16" s="146"/>
      <c r="P16" s="146"/>
      <c r="Q16" s="146"/>
    </row>
    <row r="17" spans="1:42" ht="1.5" customHeight="1">
      <c r="K17" s="10"/>
      <c r="L17" s="10"/>
      <c r="M17" s="10"/>
      <c r="N17" s="10"/>
      <c r="O17" s="10"/>
      <c r="P17" s="10"/>
    </row>
    <row r="18" spans="1:42" ht="11.25" customHeight="1">
      <c r="A18" s="1" t="s">
        <v>5</v>
      </c>
    </row>
    <row r="19" spans="1:42" ht="18.75" customHeight="1">
      <c r="A19" s="170" t="s">
        <v>6</v>
      </c>
      <c r="B19" s="170"/>
      <c r="C19" s="170" t="s">
        <v>7</v>
      </c>
      <c r="D19" s="170"/>
      <c r="E19" s="170" t="s">
        <v>8</v>
      </c>
      <c r="F19" s="170"/>
      <c r="G19" s="95" t="s">
        <v>9</v>
      </c>
      <c r="H19" s="96"/>
      <c r="I19" s="96"/>
      <c r="J19" s="96"/>
      <c r="K19" s="96"/>
      <c r="L19" s="96"/>
      <c r="M19" s="96"/>
      <c r="N19" s="96"/>
      <c r="O19" s="96"/>
      <c r="P19" s="96"/>
      <c r="Q19" s="96"/>
      <c r="R19" s="96"/>
      <c r="S19" s="96"/>
      <c r="T19" s="96"/>
      <c r="U19" s="96"/>
      <c r="V19" s="97"/>
      <c r="W19" s="91" t="s">
        <v>10</v>
      </c>
      <c r="X19" s="95" t="s">
        <v>11</v>
      </c>
      <c r="Y19" s="96"/>
      <c r="Z19" s="96"/>
      <c r="AA19" s="96"/>
      <c r="AB19" s="97"/>
      <c r="AC19" s="95" t="s">
        <v>12</v>
      </c>
      <c r="AD19" s="96"/>
      <c r="AE19" s="97"/>
      <c r="AF19" s="154" t="s">
        <v>185</v>
      </c>
      <c r="AG19" s="155"/>
      <c r="AH19" s="155"/>
      <c r="AI19" s="98" t="s">
        <v>208</v>
      </c>
    </row>
    <row r="20" spans="1:42" ht="48.75" customHeight="1">
      <c r="A20" s="170"/>
      <c r="B20" s="170"/>
      <c r="C20" s="170"/>
      <c r="D20" s="170"/>
      <c r="E20" s="170"/>
      <c r="F20" s="170"/>
      <c r="G20" s="95" t="s">
        <v>13</v>
      </c>
      <c r="H20" s="96"/>
      <c r="I20" s="96"/>
      <c r="J20" s="96"/>
      <c r="K20" s="97"/>
      <c r="L20" s="95" t="s">
        <v>244</v>
      </c>
      <c r="M20" s="96"/>
      <c r="N20" s="96"/>
      <c r="O20" s="96"/>
      <c r="P20" s="97"/>
      <c r="Q20" s="95" t="s">
        <v>243</v>
      </c>
      <c r="R20" s="96"/>
      <c r="S20" s="96"/>
      <c r="T20" s="97"/>
      <c r="U20" s="114" t="s">
        <v>14</v>
      </c>
      <c r="V20" s="114"/>
      <c r="W20" s="169"/>
      <c r="X20" s="91" t="s">
        <v>15</v>
      </c>
      <c r="Y20" s="91" t="s">
        <v>16</v>
      </c>
      <c r="Z20" s="91" t="s">
        <v>92</v>
      </c>
      <c r="AA20" s="91" t="s">
        <v>93</v>
      </c>
      <c r="AB20" s="91" t="s">
        <v>94</v>
      </c>
      <c r="AC20" s="91" t="s">
        <v>17</v>
      </c>
      <c r="AD20" s="91" t="s">
        <v>18</v>
      </c>
      <c r="AE20" s="91" t="s">
        <v>19</v>
      </c>
      <c r="AF20" s="158" t="s">
        <v>26</v>
      </c>
      <c r="AG20" s="158" t="s">
        <v>8</v>
      </c>
      <c r="AH20" s="156" t="s">
        <v>27</v>
      </c>
      <c r="AI20" s="98"/>
      <c r="AK20" s="88" t="str">
        <f>IF(AND(G23=0,H23&gt;0),"Dėmesio! Nurodykite aukšto meistriškumo varžybų skaičių, nes yra dalyvių!",IF(AND(L23=0,M23&gt;0),"Dėmesio! Nurodykite fizinio aktyvumo varžybų skaičių, nes yra dalyvių!",IF(AND(Q23=0,S23&gt;0),"Dėmesio! Nurodykite aukšto meistriškumo stovyklų skaičių, nes yra dalyvių!",IF(AND(U23=0,V23&gt;0),"Dėmesio! Nurodykite kvalifikacijos kėlimo seminarų, konferencijų, nes yra dalyvių!",""))))</f>
        <v/>
      </c>
      <c r="AL20" s="88"/>
      <c r="AM20" s="88"/>
      <c r="AN20" s="88"/>
      <c r="AO20" s="88"/>
      <c r="AP20" s="88"/>
    </row>
    <row r="21" spans="1:42" ht="45.75" customHeight="1">
      <c r="A21" s="170"/>
      <c r="B21" s="170"/>
      <c r="C21" s="170"/>
      <c r="D21" s="170"/>
      <c r="E21" s="170"/>
      <c r="F21" s="170"/>
      <c r="G21" s="12" t="s">
        <v>20</v>
      </c>
      <c r="H21" s="164" t="s">
        <v>21</v>
      </c>
      <c r="I21" s="165"/>
      <c r="J21" s="164" t="s">
        <v>8</v>
      </c>
      <c r="K21" s="165"/>
      <c r="L21" s="12" t="s">
        <v>22</v>
      </c>
      <c r="M21" s="164" t="s">
        <v>21</v>
      </c>
      <c r="N21" s="165"/>
      <c r="O21" s="164" t="s">
        <v>8</v>
      </c>
      <c r="P21" s="165"/>
      <c r="Q21" s="7" t="s">
        <v>23</v>
      </c>
      <c r="R21" s="7" t="s">
        <v>24</v>
      </c>
      <c r="S21" s="164" t="s">
        <v>242</v>
      </c>
      <c r="T21" s="165"/>
      <c r="U21" s="7" t="s">
        <v>22</v>
      </c>
      <c r="V21" s="12" t="s">
        <v>21</v>
      </c>
      <c r="W21" s="92"/>
      <c r="X21" s="92"/>
      <c r="Y21" s="92"/>
      <c r="Z21" s="92"/>
      <c r="AA21" s="92"/>
      <c r="AB21" s="92"/>
      <c r="AC21" s="92"/>
      <c r="AD21" s="92"/>
      <c r="AE21" s="92"/>
      <c r="AF21" s="159"/>
      <c r="AG21" s="159"/>
      <c r="AH21" s="157"/>
      <c r="AI21" s="98"/>
      <c r="AK21" s="88"/>
      <c r="AL21" s="88"/>
      <c r="AM21" s="88"/>
      <c r="AN21" s="88"/>
      <c r="AO21" s="88"/>
      <c r="AP21" s="88"/>
    </row>
    <row r="22" spans="1:42" ht="6" customHeight="1">
      <c r="A22" s="114">
        <v>1</v>
      </c>
      <c r="B22" s="114"/>
      <c r="C22" s="114">
        <v>2</v>
      </c>
      <c r="D22" s="114"/>
      <c r="E22" s="114">
        <v>3</v>
      </c>
      <c r="F22" s="114"/>
      <c r="G22" s="8">
        <v>4</v>
      </c>
      <c r="H22" s="93">
        <v>5</v>
      </c>
      <c r="I22" s="94"/>
      <c r="J22" s="93">
        <v>6</v>
      </c>
      <c r="K22" s="94"/>
      <c r="L22" s="8">
        <v>7</v>
      </c>
      <c r="M22" s="93">
        <v>8</v>
      </c>
      <c r="N22" s="94"/>
      <c r="O22" s="93">
        <v>9</v>
      </c>
      <c r="P22" s="94"/>
      <c r="Q22" s="8">
        <v>10</v>
      </c>
      <c r="R22" s="8">
        <v>11</v>
      </c>
      <c r="S22" s="93">
        <v>12</v>
      </c>
      <c r="T22" s="94"/>
      <c r="U22" s="8">
        <v>13</v>
      </c>
      <c r="V22" s="8">
        <v>14</v>
      </c>
      <c r="W22" s="8">
        <v>15</v>
      </c>
      <c r="X22" s="8">
        <v>16</v>
      </c>
      <c r="Y22" s="8">
        <v>17</v>
      </c>
      <c r="Z22" s="8">
        <v>18</v>
      </c>
      <c r="AA22" s="8">
        <v>19</v>
      </c>
      <c r="AB22" s="8">
        <v>20</v>
      </c>
      <c r="AC22" s="8">
        <v>21</v>
      </c>
      <c r="AD22" s="8">
        <v>22</v>
      </c>
      <c r="AE22" s="8">
        <v>23</v>
      </c>
      <c r="AF22" s="8">
        <v>24</v>
      </c>
      <c r="AG22" s="8">
        <v>25</v>
      </c>
      <c r="AH22" s="8">
        <v>26</v>
      </c>
      <c r="AI22" s="8">
        <v>27</v>
      </c>
      <c r="AK22" s="29"/>
    </row>
    <row r="23" spans="1:42">
      <c r="A23" s="147"/>
      <c r="B23" s="147"/>
      <c r="C23" s="152">
        <f>O39</f>
        <v>0</v>
      </c>
      <c r="D23" s="153"/>
      <c r="E23" s="152">
        <f>Q39</f>
        <v>0</v>
      </c>
      <c r="F23" s="153"/>
      <c r="G23" s="33"/>
      <c r="H23" s="112"/>
      <c r="I23" s="113"/>
      <c r="J23" s="112"/>
      <c r="K23" s="113"/>
      <c r="L23" s="33"/>
      <c r="M23" s="112"/>
      <c r="N23" s="113"/>
      <c r="O23" s="112"/>
      <c r="P23" s="113"/>
      <c r="Q23" s="33"/>
      <c r="R23" s="33"/>
      <c r="S23" s="112"/>
      <c r="T23" s="113"/>
      <c r="U23" s="33"/>
      <c r="V23" s="33"/>
      <c r="W23" s="33"/>
      <c r="X23" s="33"/>
      <c r="Y23" s="33"/>
      <c r="Z23" s="33"/>
      <c r="AA23" s="33"/>
      <c r="AB23" s="33"/>
      <c r="AC23" s="33"/>
      <c r="AD23" s="33"/>
      <c r="AE23" s="33"/>
      <c r="AF23" s="33"/>
      <c r="AG23" s="33"/>
      <c r="AH23" s="33"/>
      <c r="AI23" s="33"/>
      <c r="AK23" s="89" t="str">
        <f>IF(C23&gt;A23,"Klaida! Sportuojančiųjų skaičius, negali būti didesnis nei iš viso buvo narių!",IF(E23&gt;A23,"Klaida! Negali būti moterų daugiau nei iš viso buvo narių!",IF(J23&gt;H23,"Klaida! Negali būti daugiau moterų  nei iš viso buvo dalyvių aukšto meistriškumo varžybose!",IF(O23&gt;M23,"Klaida! Negali būti daugiau moterų  nei iš viso buvo dalyvių fizinio aktyvumo renginiuose!",IF(AG23&gt;AF23,"Klaida! Negali būti daugiau moterų  nei iš viso buvo sporto vadybininkų!",IF(AH23&gt;AF23,"Klaida! Negali būti daugiau išsilavinimų nei iš viso buvo sporto vadybininkų!",""))))))</f>
        <v/>
      </c>
      <c r="AL23" s="89"/>
      <c r="AM23" s="89"/>
      <c r="AN23" s="89"/>
      <c r="AO23" s="89"/>
      <c r="AP23" s="89"/>
    </row>
    <row r="24" spans="1:42" ht="1.5" customHeight="1">
      <c r="A24" s="26"/>
      <c r="B24" s="23"/>
      <c r="C24" s="23"/>
      <c r="D24" s="23"/>
      <c r="E24" s="23"/>
      <c r="F24" s="23"/>
      <c r="G24" s="23"/>
      <c r="H24" s="23"/>
      <c r="I24" s="23"/>
      <c r="J24" s="23"/>
      <c r="K24" s="23"/>
      <c r="L24" s="23"/>
      <c r="M24" s="23"/>
      <c r="N24" s="23"/>
      <c r="O24" s="23"/>
      <c r="P24" s="23"/>
      <c r="Q24" s="23"/>
      <c r="R24" s="23"/>
      <c r="S24" s="23"/>
      <c r="T24" s="23"/>
      <c r="U24" s="23"/>
      <c r="V24" s="23"/>
      <c r="W24" s="23"/>
      <c r="X24" s="24"/>
      <c r="Y24" s="24"/>
      <c r="Z24" s="24"/>
      <c r="AA24" s="24"/>
      <c r="AB24" s="24"/>
      <c r="AC24" s="24"/>
      <c r="AD24" s="24"/>
      <c r="AE24" s="24"/>
      <c r="AF24" s="24"/>
      <c r="AG24" s="24"/>
      <c r="AH24" s="24"/>
      <c r="AI24" s="24"/>
      <c r="AK24" s="89"/>
      <c r="AL24" s="89"/>
      <c r="AM24" s="89"/>
      <c r="AN24" s="89"/>
      <c r="AO24" s="89"/>
      <c r="AP24" s="89"/>
    </row>
    <row r="25" spans="1:42" ht="7.5" customHeight="1">
      <c r="A25" s="25" t="s">
        <v>241</v>
      </c>
      <c r="B25" s="23"/>
      <c r="C25" s="23"/>
      <c r="D25" s="23"/>
      <c r="E25" s="23"/>
      <c r="F25" s="23"/>
      <c r="G25" s="23"/>
      <c r="H25" s="23"/>
      <c r="I25" s="23"/>
      <c r="J25" s="23"/>
      <c r="K25" s="23"/>
      <c r="L25" s="23"/>
      <c r="M25" s="23"/>
      <c r="N25" s="23"/>
      <c r="O25" s="23"/>
      <c r="P25" s="23"/>
      <c r="Q25" s="23"/>
      <c r="R25" s="23"/>
      <c r="S25" s="23"/>
      <c r="T25" s="23"/>
      <c r="U25" s="23"/>
      <c r="V25" s="23"/>
      <c r="W25" s="23"/>
      <c r="X25" s="24"/>
      <c r="Y25" s="24"/>
      <c r="Z25" s="24"/>
      <c r="AA25" s="24"/>
      <c r="AB25" s="24"/>
      <c r="AC25" s="24"/>
      <c r="AD25" s="24"/>
      <c r="AK25" s="89"/>
      <c r="AL25" s="89"/>
      <c r="AM25" s="89"/>
      <c r="AN25" s="89"/>
      <c r="AO25" s="89"/>
      <c r="AP25" s="89"/>
    </row>
    <row r="26" spans="1:42" ht="25.5" customHeight="1">
      <c r="A26" s="11"/>
      <c r="B26" s="11"/>
      <c r="C26" s="11"/>
      <c r="D26" s="11"/>
      <c r="E26" s="11"/>
      <c r="F26" s="11"/>
      <c r="G26" s="11"/>
      <c r="H26" s="11"/>
      <c r="I26" s="11"/>
      <c r="J26" s="11"/>
      <c r="K26" s="11"/>
      <c r="L26" s="11"/>
      <c r="M26" s="11"/>
      <c r="N26" s="11"/>
      <c r="O26" s="11"/>
      <c r="P26" s="11"/>
      <c r="Q26" s="11"/>
      <c r="R26" s="11"/>
      <c r="S26" s="11"/>
      <c r="T26" s="11"/>
      <c r="U26" s="11"/>
      <c r="V26" s="11"/>
      <c r="W26" s="11"/>
      <c r="AK26" s="89"/>
      <c r="AL26" s="89"/>
      <c r="AM26" s="89"/>
      <c r="AN26" s="89"/>
      <c r="AO26" s="89"/>
      <c r="AP26" s="89"/>
    </row>
    <row r="27" spans="1:42" ht="12.75" customHeight="1">
      <c r="A27" s="4" t="s">
        <v>268</v>
      </c>
      <c r="B27" s="11"/>
      <c r="C27" s="11"/>
      <c r="D27" s="11"/>
      <c r="E27" s="11"/>
      <c r="F27" s="11"/>
      <c r="G27" s="11"/>
      <c r="H27" s="11"/>
      <c r="I27" s="11"/>
      <c r="J27" s="11"/>
      <c r="K27" s="11"/>
      <c r="L27" s="11"/>
      <c r="M27" s="11"/>
      <c r="N27" s="11"/>
      <c r="O27" s="11"/>
      <c r="P27" s="11"/>
      <c r="Q27" s="11"/>
      <c r="R27" s="11"/>
      <c r="S27" s="11"/>
      <c r="AK27" s="89"/>
      <c r="AL27" s="89"/>
      <c r="AM27" s="89"/>
      <c r="AN27" s="89"/>
      <c r="AO27" s="89"/>
      <c r="AP27" s="89"/>
    </row>
    <row r="28" spans="1:42" ht="10.5" customHeight="1">
      <c r="A28" s="129" t="s">
        <v>29</v>
      </c>
      <c r="B28" s="129"/>
      <c r="C28" s="129"/>
      <c r="D28" s="129"/>
      <c r="E28" s="129"/>
      <c r="F28" s="129"/>
      <c r="G28" s="129"/>
      <c r="H28" s="129"/>
      <c r="I28" s="161" t="s">
        <v>30</v>
      </c>
      <c r="J28" s="162"/>
      <c r="K28" s="162"/>
      <c r="L28" s="162"/>
      <c r="M28" s="162"/>
      <c r="N28" s="162"/>
      <c r="O28" s="162"/>
      <c r="P28" s="162"/>
      <c r="Q28" s="163"/>
      <c r="R28" s="148" t="s">
        <v>31</v>
      </c>
      <c r="S28" s="149"/>
    </row>
    <row r="29" spans="1:42" ht="48" customHeight="1">
      <c r="A29" s="129"/>
      <c r="B29" s="129"/>
      <c r="C29" s="129"/>
      <c r="D29" s="129"/>
      <c r="E29" s="129"/>
      <c r="F29" s="129"/>
      <c r="G29" s="129"/>
      <c r="H29" s="129"/>
      <c r="I29" s="115" t="s">
        <v>95</v>
      </c>
      <c r="J29" s="116"/>
      <c r="K29" s="115" t="s">
        <v>96</v>
      </c>
      <c r="L29" s="116"/>
      <c r="M29" s="115" t="s">
        <v>97</v>
      </c>
      <c r="N29" s="116"/>
      <c r="O29" s="117" t="s">
        <v>26</v>
      </c>
      <c r="P29" s="118"/>
      <c r="Q29" s="35" t="s">
        <v>8</v>
      </c>
      <c r="R29" s="150"/>
      <c r="S29" s="151"/>
    </row>
    <row r="30" spans="1:42" ht="8.25" customHeight="1">
      <c r="A30" s="93">
        <v>1</v>
      </c>
      <c r="B30" s="119"/>
      <c r="C30" s="119"/>
      <c r="D30" s="119"/>
      <c r="E30" s="119"/>
      <c r="F30" s="119"/>
      <c r="G30" s="119"/>
      <c r="H30" s="94"/>
      <c r="I30" s="120">
        <v>2</v>
      </c>
      <c r="J30" s="121"/>
      <c r="K30" s="120">
        <v>3</v>
      </c>
      <c r="L30" s="121"/>
      <c r="M30" s="120">
        <v>4</v>
      </c>
      <c r="N30" s="121"/>
      <c r="O30" s="120">
        <v>5</v>
      </c>
      <c r="P30" s="121"/>
      <c r="Q30" s="36">
        <v>6</v>
      </c>
      <c r="R30" s="120">
        <v>7</v>
      </c>
      <c r="S30" s="121"/>
    </row>
    <row r="31" spans="1:42" ht="10.5" customHeight="1">
      <c r="A31" s="122"/>
      <c r="B31" s="122"/>
      <c r="C31" s="122"/>
      <c r="D31" s="122"/>
      <c r="E31" s="122"/>
      <c r="F31" s="122"/>
      <c r="G31" s="122"/>
      <c r="H31" s="122"/>
      <c r="I31" s="112"/>
      <c r="J31" s="113"/>
      <c r="K31" s="112"/>
      <c r="L31" s="113"/>
      <c r="M31" s="112"/>
      <c r="N31" s="113"/>
      <c r="O31" s="104">
        <f>SUM(I31:N31)</f>
        <v>0</v>
      </c>
      <c r="P31" s="105"/>
      <c r="Q31" s="32"/>
      <c r="R31" s="147"/>
      <c r="S31" s="147"/>
      <c r="T31" s="28"/>
      <c r="U31" s="28"/>
      <c r="V31" s="28"/>
      <c r="W31" s="28"/>
      <c r="X31" s="28"/>
      <c r="Y31" s="28"/>
      <c r="Z31" s="28"/>
      <c r="AA31" s="28"/>
      <c r="AB31" s="28"/>
      <c r="AC31" s="28"/>
      <c r="AD31" s="28"/>
      <c r="AE31" s="28"/>
      <c r="AF31" s="28"/>
      <c r="AG31" s="28"/>
      <c r="AH31" s="28"/>
      <c r="AI31" s="28"/>
      <c r="AJ31" s="28"/>
      <c r="AK31" s="28"/>
    </row>
    <row r="32" spans="1:42" ht="10.5" customHeight="1">
      <c r="A32" s="122"/>
      <c r="B32" s="122"/>
      <c r="C32" s="122"/>
      <c r="D32" s="122"/>
      <c r="E32" s="122"/>
      <c r="F32" s="122"/>
      <c r="G32" s="122"/>
      <c r="H32" s="122"/>
      <c r="I32" s="112"/>
      <c r="J32" s="113"/>
      <c r="K32" s="112"/>
      <c r="L32" s="113"/>
      <c r="M32" s="112"/>
      <c r="N32" s="113"/>
      <c r="O32" s="104">
        <f t="shared" ref="O32:O37" si="0">SUM(I32:N32)</f>
        <v>0</v>
      </c>
      <c r="P32" s="105"/>
      <c r="Q32" s="32"/>
      <c r="R32" s="147"/>
      <c r="S32" s="147"/>
      <c r="T32" s="28"/>
      <c r="U32" s="28"/>
      <c r="V32" s="28"/>
      <c r="W32" s="28"/>
      <c r="X32" s="28"/>
      <c r="Y32" s="28"/>
      <c r="Z32" s="28"/>
      <c r="AA32" s="28"/>
      <c r="AB32" s="28"/>
      <c r="AC32" s="28"/>
      <c r="AD32" s="28"/>
      <c r="AE32" s="28"/>
      <c r="AF32" s="28"/>
      <c r="AG32" s="28"/>
      <c r="AH32" s="28"/>
      <c r="AI32" s="28"/>
      <c r="AJ32" s="28"/>
      <c r="AK32" s="28"/>
    </row>
    <row r="33" spans="1:46" ht="10.5" customHeight="1">
      <c r="A33" s="122"/>
      <c r="B33" s="122"/>
      <c r="C33" s="122"/>
      <c r="D33" s="122"/>
      <c r="E33" s="122"/>
      <c r="F33" s="122"/>
      <c r="G33" s="122"/>
      <c r="H33" s="122"/>
      <c r="I33" s="112"/>
      <c r="J33" s="113"/>
      <c r="K33" s="112"/>
      <c r="L33" s="113"/>
      <c r="M33" s="112"/>
      <c r="N33" s="113"/>
      <c r="O33" s="104">
        <f t="shared" si="0"/>
        <v>0</v>
      </c>
      <c r="P33" s="105"/>
      <c r="Q33" s="32"/>
      <c r="R33" s="147"/>
      <c r="S33" s="147"/>
      <c r="T33" s="28"/>
      <c r="U33" s="28"/>
      <c r="V33" s="160" t="s">
        <v>293</v>
      </c>
      <c r="W33" s="160"/>
      <c r="X33" s="160"/>
      <c r="Y33" s="160"/>
      <c r="Z33" s="160"/>
      <c r="AA33" s="160"/>
      <c r="AB33" s="160"/>
      <c r="AC33" s="160"/>
      <c r="AD33" s="160"/>
      <c r="AE33" s="160"/>
      <c r="AF33" s="160"/>
      <c r="AG33" s="160"/>
      <c r="AH33" s="28"/>
      <c r="AI33" s="28"/>
      <c r="AJ33" s="28"/>
      <c r="AK33" s="28"/>
    </row>
    <row r="34" spans="1:46" ht="10.5" customHeight="1">
      <c r="A34" s="122"/>
      <c r="B34" s="122"/>
      <c r="C34" s="122"/>
      <c r="D34" s="122"/>
      <c r="E34" s="122"/>
      <c r="F34" s="122"/>
      <c r="G34" s="122"/>
      <c r="H34" s="122"/>
      <c r="I34" s="112"/>
      <c r="J34" s="113"/>
      <c r="K34" s="112"/>
      <c r="L34" s="113"/>
      <c r="M34" s="112"/>
      <c r="N34" s="113"/>
      <c r="O34" s="104">
        <f t="shared" si="0"/>
        <v>0</v>
      </c>
      <c r="P34" s="105"/>
      <c r="Q34" s="32"/>
      <c r="R34" s="147"/>
      <c r="S34" s="147"/>
      <c r="T34" s="28"/>
      <c r="U34" s="28"/>
      <c r="V34" s="160"/>
      <c r="W34" s="160"/>
      <c r="X34" s="160"/>
      <c r="Y34" s="160"/>
      <c r="Z34" s="160"/>
      <c r="AA34" s="160"/>
      <c r="AB34" s="160"/>
      <c r="AC34" s="160"/>
      <c r="AD34" s="160"/>
      <c r="AE34" s="160"/>
      <c r="AF34" s="160"/>
      <c r="AG34" s="160"/>
      <c r="AH34" s="28"/>
      <c r="AI34" s="101"/>
      <c r="AJ34" s="101"/>
      <c r="AK34" s="28"/>
    </row>
    <row r="35" spans="1:46" ht="10.5" customHeight="1">
      <c r="A35" s="122"/>
      <c r="B35" s="122"/>
      <c r="C35" s="122"/>
      <c r="D35" s="122"/>
      <c r="E35" s="122"/>
      <c r="F35" s="122"/>
      <c r="G35" s="122"/>
      <c r="H35" s="122"/>
      <c r="I35" s="112"/>
      <c r="J35" s="113"/>
      <c r="K35" s="112"/>
      <c r="L35" s="113"/>
      <c r="M35" s="112"/>
      <c r="N35" s="113"/>
      <c r="O35" s="104">
        <f t="shared" ref="O35" si="1">SUM(I35:N35)</f>
        <v>0</v>
      </c>
      <c r="P35" s="105"/>
      <c r="Q35" s="32"/>
      <c r="R35" s="147"/>
      <c r="S35" s="147"/>
      <c r="T35" s="28"/>
      <c r="U35" s="28"/>
      <c r="V35" s="160"/>
      <c r="W35" s="160"/>
      <c r="X35" s="160"/>
      <c r="Y35" s="160"/>
      <c r="Z35" s="160"/>
      <c r="AA35" s="160"/>
      <c r="AB35" s="160"/>
      <c r="AC35" s="160"/>
      <c r="AD35" s="160"/>
      <c r="AE35" s="160"/>
      <c r="AF35" s="160"/>
      <c r="AG35" s="160"/>
      <c r="AH35" s="28"/>
      <c r="AI35" s="101"/>
      <c r="AJ35" s="101"/>
      <c r="AK35" s="28"/>
    </row>
    <row r="36" spans="1:46" ht="10.5" customHeight="1">
      <c r="A36" s="122"/>
      <c r="B36" s="122"/>
      <c r="C36" s="122"/>
      <c r="D36" s="122"/>
      <c r="E36" s="122"/>
      <c r="F36" s="122"/>
      <c r="G36" s="122"/>
      <c r="H36" s="122"/>
      <c r="I36" s="112"/>
      <c r="J36" s="113"/>
      <c r="K36" s="112"/>
      <c r="L36" s="113"/>
      <c r="M36" s="112"/>
      <c r="N36" s="113"/>
      <c r="O36" s="104">
        <f t="shared" ref="O36" si="2">SUM(I36:N36)</f>
        <v>0</v>
      </c>
      <c r="P36" s="105"/>
      <c r="Q36" s="32"/>
      <c r="R36" s="147"/>
      <c r="S36" s="147"/>
      <c r="T36" s="28"/>
      <c r="U36" s="28"/>
      <c r="V36" s="28"/>
      <c r="W36" s="28"/>
      <c r="X36" s="28"/>
      <c r="Y36" s="28"/>
      <c r="Z36" s="28"/>
      <c r="AA36" s="28"/>
      <c r="AB36" s="28"/>
      <c r="AC36" s="28"/>
      <c r="AD36" s="28"/>
      <c r="AE36" s="28"/>
      <c r="AF36" s="28"/>
      <c r="AG36" s="28"/>
      <c r="AH36" s="28"/>
      <c r="AI36" s="28"/>
      <c r="AJ36" s="28"/>
      <c r="AK36" s="28"/>
    </row>
    <row r="37" spans="1:46" ht="10.5" customHeight="1">
      <c r="A37" s="122"/>
      <c r="B37" s="122"/>
      <c r="C37" s="122"/>
      <c r="D37" s="122"/>
      <c r="E37" s="122"/>
      <c r="F37" s="122"/>
      <c r="G37" s="122"/>
      <c r="H37" s="122"/>
      <c r="I37" s="112"/>
      <c r="J37" s="113"/>
      <c r="K37" s="112"/>
      <c r="L37" s="113"/>
      <c r="M37" s="112"/>
      <c r="N37" s="113"/>
      <c r="O37" s="104">
        <f t="shared" si="0"/>
        <v>0</v>
      </c>
      <c r="P37" s="105"/>
      <c r="Q37" s="32"/>
      <c r="R37" s="147"/>
      <c r="S37" s="147"/>
      <c r="T37" s="28"/>
      <c r="U37" s="99" t="str">
        <f>IF(O39&lt;Q39,"Negali būti daugiau moterų (6 stulpelyje ) nei iš viso buvo sportuojančiųjų (5 stulpelyje)!","")</f>
        <v/>
      </c>
      <c r="V37" s="99"/>
      <c r="W37" s="99"/>
      <c r="X37" s="99"/>
      <c r="Y37" s="99"/>
      <c r="Z37" s="99"/>
      <c r="AA37" s="99"/>
      <c r="AB37" s="99"/>
      <c r="AC37" s="99"/>
      <c r="AD37" s="99"/>
      <c r="AE37" s="99"/>
      <c r="AF37" s="99"/>
      <c r="AG37" s="99"/>
      <c r="AH37" s="99"/>
      <c r="AI37" s="99"/>
      <c r="AJ37" s="28"/>
      <c r="AK37" s="28"/>
    </row>
    <row r="38" spans="1:46" ht="10.5" customHeight="1">
      <c r="A38" s="122"/>
      <c r="B38" s="122"/>
      <c r="C38" s="122"/>
      <c r="D38" s="122"/>
      <c r="E38" s="122"/>
      <c r="F38" s="122"/>
      <c r="G38" s="122"/>
      <c r="H38" s="122"/>
      <c r="I38" s="112"/>
      <c r="J38" s="113"/>
      <c r="K38" s="112"/>
      <c r="L38" s="113"/>
      <c r="M38" s="112"/>
      <c r="N38" s="113"/>
      <c r="O38" s="104">
        <f>SUM(I38:N38)</f>
        <v>0</v>
      </c>
      <c r="P38" s="105"/>
      <c r="Q38" s="32"/>
      <c r="R38" s="147"/>
      <c r="S38" s="147"/>
      <c r="T38" s="28"/>
      <c r="U38" s="99"/>
      <c r="V38" s="99"/>
      <c r="W38" s="99"/>
      <c r="X38" s="99"/>
      <c r="Y38" s="99"/>
      <c r="Z38" s="99"/>
      <c r="AA38" s="99"/>
      <c r="AB38" s="99"/>
      <c r="AC38" s="99"/>
      <c r="AD38" s="99"/>
      <c r="AE38" s="99"/>
      <c r="AF38" s="99"/>
      <c r="AG38" s="99"/>
      <c r="AH38" s="99"/>
      <c r="AI38" s="99"/>
      <c r="AJ38" s="28"/>
      <c r="AK38" s="28"/>
    </row>
    <row r="39" spans="1:46" ht="11.25" customHeight="1">
      <c r="A39" s="191" t="s">
        <v>38</v>
      </c>
      <c r="B39" s="191"/>
      <c r="C39" s="191"/>
      <c r="D39" s="191"/>
      <c r="E39" s="191"/>
      <c r="F39" s="191"/>
      <c r="G39" s="191"/>
      <c r="H39" s="191"/>
      <c r="I39" s="152">
        <f>SUM(I31:J38)</f>
        <v>0</v>
      </c>
      <c r="J39" s="153"/>
      <c r="K39" s="152">
        <f t="shared" ref="K39" si="3">SUM(K31:L38)</f>
        <v>0</v>
      </c>
      <c r="L39" s="153"/>
      <c r="M39" s="152">
        <f t="shared" ref="M39" si="4">SUM(M31:N38)</f>
        <v>0</v>
      </c>
      <c r="N39" s="153"/>
      <c r="O39" s="152">
        <f>SUM(O31:P38)</f>
        <v>0</v>
      </c>
      <c r="P39" s="153"/>
      <c r="Q39" s="27">
        <f>SUM(Q31:Q38)</f>
        <v>0</v>
      </c>
      <c r="R39" s="152">
        <f>SUM(R31:S38)</f>
        <v>0</v>
      </c>
      <c r="S39" s="153"/>
      <c r="U39" s="99"/>
      <c r="V39" s="99"/>
      <c r="W39" s="99"/>
      <c r="X39" s="99"/>
      <c r="Y39" s="99"/>
      <c r="Z39" s="99"/>
      <c r="AA39" s="99"/>
      <c r="AB39" s="99"/>
      <c r="AC39" s="99"/>
      <c r="AD39" s="99"/>
      <c r="AE39" s="99"/>
      <c r="AF39" s="99"/>
      <c r="AG39" s="99"/>
      <c r="AH39" s="99"/>
      <c r="AI39" s="99"/>
    </row>
    <row r="40" spans="1:46" ht="28.5" customHeight="1">
      <c r="A40" s="11"/>
      <c r="B40" s="11"/>
      <c r="C40" s="11"/>
      <c r="D40" s="11"/>
      <c r="E40" s="11"/>
      <c r="F40" s="11"/>
      <c r="G40" s="11"/>
      <c r="H40" s="11"/>
      <c r="I40" s="11"/>
      <c r="J40" s="11"/>
      <c r="K40" s="11"/>
      <c r="L40" s="11"/>
      <c r="M40" s="11"/>
      <c r="N40" s="11"/>
      <c r="O40" s="11"/>
      <c r="P40" s="11"/>
      <c r="Q40" s="11"/>
      <c r="R40" s="11"/>
      <c r="S40" s="11"/>
    </row>
    <row r="41" spans="1:46" ht="12.75" customHeight="1">
      <c r="A41" s="202" t="str">
        <f>IF(A10="","",A10)</f>
        <v/>
      </c>
      <c r="B41" s="202"/>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row>
    <row r="42" spans="1:46" ht="9.75" customHeight="1">
      <c r="A42" s="174" t="s">
        <v>86</v>
      </c>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row>
    <row r="43" spans="1:46" ht="6"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86" t="s">
        <v>1</v>
      </c>
      <c r="AJ43" s="86"/>
      <c r="AK43" s="86"/>
      <c r="AL43" s="86"/>
      <c r="AO43" t="s">
        <v>292</v>
      </c>
    </row>
    <row r="44" spans="1:46" ht="9" customHeight="1">
      <c r="A44" s="4" t="s">
        <v>272</v>
      </c>
      <c r="B44" s="11"/>
      <c r="C44" s="11"/>
      <c r="D44" s="11"/>
      <c r="E44" s="11"/>
      <c r="F44" s="11"/>
      <c r="G44" s="11"/>
      <c r="H44" s="11"/>
      <c r="I44" s="11"/>
      <c r="J44" s="11"/>
      <c r="K44" s="11"/>
      <c r="L44" s="11"/>
      <c r="M44" s="11"/>
      <c r="N44" s="11"/>
      <c r="O44" s="11"/>
      <c r="P44" s="11"/>
      <c r="Q44" s="11"/>
      <c r="R44" s="11"/>
      <c r="S44" s="11"/>
      <c r="T44" s="11"/>
      <c r="U44" s="11"/>
      <c r="V44" s="11"/>
      <c r="W44" s="11"/>
      <c r="AI44" s="87"/>
      <c r="AJ44" s="87"/>
      <c r="AK44" s="87"/>
      <c r="AL44" s="87"/>
    </row>
    <row r="45" spans="1:46" ht="9" customHeight="1" thickBot="1">
      <c r="A45" s="129" t="s">
        <v>29</v>
      </c>
      <c r="B45" s="129"/>
      <c r="C45" s="129"/>
      <c r="D45" s="129"/>
      <c r="E45" s="129"/>
      <c r="F45" s="129"/>
      <c r="G45" s="129"/>
      <c r="H45" s="129"/>
      <c r="I45" s="102" t="s">
        <v>283</v>
      </c>
      <c r="J45" s="102"/>
      <c r="K45" s="102"/>
      <c r="L45" s="102"/>
      <c r="M45" s="102"/>
      <c r="N45" s="102"/>
      <c r="O45" s="102"/>
      <c r="P45" s="102"/>
      <c r="Q45" s="102"/>
      <c r="R45" s="102"/>
      <c r="S45" s="102"/>
      <c r="T45" s="102"/>
      <c r="U45" s="102"/>
      <c r="V45" s="102"/>
      <c r="W45" s="102"/>
      <c r="X45" s="102"/>
      <c r="Y45" s="102"/>
      <c r="Z45" s="103"/>
      <c r="AA45" s="192" t="s">
        <v>282</v>
      </c>
      <c r="AB45" s="193"/>
      <c r="AC45" s="193"/>
      <c r="AD45" s="193"/>
      <c r="AE45" s="193"/>
      <c r="AF45" s="193"/>
      <c r="AG45" s="193"/>
      <c r="AH45" s="193"/>
      <c r="AI45" s="193"/>
      <c r="AJ45" s="193"/>
      <c r="AK45" s="194"/>
      <c r="AL45" s="203" t="s">
        <v>25</v>
      </c>
    </row>
    <row r="46" spans="1:46" ht="9" customHeight="1">
      <c r="A46" s="129"/>
      <c r="B46" s="129"/>
      <c r="C46" s="129"/>
      <c r="D46" s="129"/>
      <c r="E46" s="129"/>
      <c r="F46" s="129"/>
      <c r="G46" s="129"/>
      <c r="H46" s="129"/>
      <c r="I46" s="198" t="s">
        <v>281</v>
      </c>
      <c r="J46" s="199"/>
      <c r="K46" s="199"/>
      <c r="L46" s="199"/>
      <c r="M46" s="199"/>
      <c r="N46" s="199"/>
      <c r="O46" s="199"/>
      <c r="P46" s="199"/>
      <c r="Q46" s="199"/>
      <c r="R46" s="199"/>
      <c r="S46" s="199"/>
      <c r="T46" s="200"/>
      <c r="U46" s="199" t="s">
        <v>258</v>
      </c>
      <c r="V46" s="199"/>
      <c r="W46" s="199"/>
      <c r="X46" s="199"/>
      <c r="Y46" s="199"/>
      <c r="Z46" s="199"/>
      <c r="AA46" s="195" t="s">
        <v>259</v>
      </c>
      <c r="AB46" s="196"/>
      <c r="AC46" s="196"/>
      <c r="AD46" s="196"/>
      <c r="AE46" s="197"/>
      <c r="AF46" s="195" t="s">
        <v>260</v>
      </c>
      <c r="AG46" s="196"/>
      <c r="AH46" s="196"/>
      <c r="AI46" s="196"/>
      <c r="AJ46" s="196"/>
      <c r="AK46" s="197"/>
      <c r="AL46" s="204"/>
      <c r="AN46" s="66"/>
      <c r="AO46" s="66"/>
      <c r="AP46" s="66"/>
      <c r="AQ46" s="66"/>
      <c r="AR46" s="66"/>
      <c r="AS46" s="66"/>
      <c r="AT46" s="66"/>
    </row>
    <row r="47" spans="1:46" ht="21.75" customHeight="1">
      <c r="A47" s="129"/>
      <c r="B47" s="129"/>
      <c r="C47" s="129"/>
      <c r="D47" s="129"/>
      <c r="E47" s="129"/>
      <c r="F47" s="129"/>
      <c r="G47" s="129"/>
      <c r="H47" s="129"/>
      <c r="I47" s="176" t="s">
        <v>261</v>
      </c>
      <c r="J47" s="90" t="s">
        <v>8</v>
      </c>
      <c r="K47" s="90" t="s">
        <v>262</v>
      </c>
      <c r="L47" s="177" t="s">
        <v>263</v>
      </c>
      <c r="M47" s="177"/>
      <c r="N47" s="177"/>
      <c r="O47" s="177"/>
      <c r="P47" s="177"/>
      <c r="Q47" s="177"/>
      <c r="R47" s="90" t="s">
        <v>27</v>
      </c>
      <c r="S47" s="90" t="s">
        <v>264</v>
      </c>
      <c r="T47" s="106" t="s">
        <v>28</v>
      </c>
      <c r="U47" s="107" t="s">
        <v>261</v>
      </c>
      <c r="V47" s="142" t="s">
        <v>8</v>
      </c>
      <c r="W47" s="90" t="s">
        <v>27</v>
      </c>
      <c r="X47" s="90" t="s">
        <v>264</v>
      </c>
      <c r="Y47" s="90" t="s">
        <v>265</v>
      </c>
      <c r="Z47" s="141" t="s">
        <v>28</v>
      </c>
      <c r="AA47" s="107" t="s">
        <v>261</v>
      </c>
      <c r="AB47" s="142" t="s">
        <v>8</v>
      </c>
      <c r="AC47" s="90" t="s">
        <v>27</v>
      </c>
      <c r="AD47" s="90" t="s">
        <v>264</v>
      </c>
      <c r="AE47" s="106" t="s">
        <v>28</v>
      </c>
      <c r="AF47" s="107" t="s">
        <v>261</v>
      </c>
      <c r="AG47" s="90" t="s">
        <v>8</v>
      </c>
      <c r="AH47" s="90" t="s">
        <v>27</v>
      </c>
      <c r="AI47" s="90" t="s">
        <v>264</v>
      </c>
      <c r="AJ47" s="90" t="s">
        <v>265</v>
      </c>
      <c r="AK47" s="106" t="s">
        <v>28</v>
      </c>
      <c r="AL47" s="205"/>
      <c r="AN47" s="100" t="str">
        <f>IF(J59&gt;I59,"Klaida! Moterų skaičius, negali būti didesnis nei buvo iš viso trenerių!",IF(V59&gt;U59,"Klaida! Moterų skaičius, negali būti didesnis nei buvo iš viso AM sporto instruktorių!",IF(AB59&gt;AA59,"Klaida! Moterų skaičius, negali būti didesnis nei buvo iš viso FA specilistų!",IF(AG59&gt;AF59,"Klaida! Moterų skaičius, negali būti didesnis nei buvo iš viso FA instruktoių!",""))))</f>
        <v/>
      </c>
      <c r="AO47" s="100"/>
      <c r="AP47" s="100"/>
      <c r="AQ47" s="67"/>
      <c r="AR47" s="67"/>
      <c r="AS47" s="67"/>
      <c r="AT47" s="67"/>
    </row>
    <row r="48" spans="1:46" ht="55.5" customHeight="1">
      <c r="A48" s="129"/>
      <c r="B48" s="129"/>
      <c r="C48" s="129"/>
      <c r="D48" s="129"/>
      <c r="E48" s="129"/>
      <c r="F48" s="129"/>
      <c r="G48" s="129"/>
      <c r="H48" s="129"/>
      <c r="I48" s="176"/>
      <c r="J48" s="90"/>
      <c r="K48" s="90"/>
      <c r="L48" s="90" t="s">
        <v>32</v>
      </c>
      <c r="M48" s="90" t="s">
        <v>33</v>
      </c>
      <c r="N48" s="90" t="s">
        <v>34</v>
      </c>
      <c r="O48" s="90" t="s">
        <v>35</v>
      </c>
      <c r="P48" s="90" t="s">
        <v>36</v>
      </c>
      <c r="Q48" s="90" t="s">
        <v>37</v>
      </c>
      <c r="R48" s="90"/>
      <c r="S48" s="90"/>
      <c r="T48" s="106"/>
      <c r="U48" s="108"/>
      <c r="V48" s="143"/>
      <c r="W48" s="90"/>
      <c r="X48" s="90"/>
      <c r="Y48" s="90"/>
      <c r="Z48" s="141"/>
      <c r="AA48" s="108"/>
      <c r="AB48" s="143"/>
      <c r="AC48" s="90"/>
      <c r="AD48" s="90"/>
      <c r="AE48" s="106"/>
      <c r="AF48" s="108"/>
      <c r="AG48" s="90"/>
      <c r="AH48" s="90"/>
      <c r="AI48" s="90"/>
      <c r="AJ48" s="90"/>
      <c r="AK48" s="106"/>
      <c r="AL48" s="205"/>
      <c r="AN48" s="100"/>
      <c r="AO48" s="100"/>
      <c r="AP48" s="100"/>
      <c r="AQ48" s="67"/>
      <c r="AR48" s="67"/>
      <c r="AS48" s="67"/>
      <c r="AT48" s="67"/>
    </row>
    <row r="49" spans="1:49" ht="28.5" customHeight="1">
      <c r="A49" s="129"/>
      <c r="B49" s="129"/>
      <c r="C49" s="129"/>
      <c r="D49" s="129"/>
      <c r="E49" s="129"/>
      <c r="F49" s="129"/>
      <c r="G49" s="129"/>
      <c r="H49" s="129"/>
      <c r="I49" s="176"/>
      <c r="J49" s="90"/>
      <c r="K49" s="90"/>
      <c r="L49" s="90"/>
      <c r="M49" s="90"/>
      <c r="N49" s="90"/>
      <c r="O49" s="90"/>
      <c r="P49" s="90"/>
      <c r="Q49" s="90"/>
      <c r="R49" s="90"/>
      <c r="S49" s="90"/>
      <c r="T49" s="106"/>
      <c r="U49" s="109"/>
      <c r="V49" s="144"/>
      <c r="W49" s="90"/>
      <c r="X49" s="90"/>
      <c r="Y49" s="90"/>
      <c r="Z49" s="141"/>
      <c r="AA49" s="109"/>
      <c r="AB49" s="144"/>
      <c r="AC49" s="90"/>
      <c r="AD49" s="90"/>
      <c r="AE49" s="106"/>
      <c r="AF49" s="109"/>
      <c r="AG49" s="90"/>
      <c r="AH49" s="90"/>
      <c r="AI49" s="90"/>
      <c r="AJ49" s="90"/>
      <c r="AK49" s="106"/>
      <c r="AL49" s="206"/>
      <c r="AN49" s="100" t="str">
        <f>IF((R59+S59+T59)&gt;I59,"Negali būti 3 stulpelyje skaičius mažesnis nei 12-14 stulpelių skaičių suma!",IF((W59+X59+Y59+Z59)&gt;U59,"Negali būti 15 stulpelyje skaičius mažesnis nei 17-20 stulpelių skaičių suma!",IF((AC59+AD59+AE59)&gt;AA59,"Negali būti 21 stulpelyje skaičius mažesnis nei 23-25 stulpelių skaičių suma!",IF((AH59+AI59+AJ59+AK59)&gt;AF59,"Klaida! Negali būti 26 stulpelyje skaičius mažesnis nei 28-31 stulpelių skaičių suma!",""))))</f>
        <v/>
      </c>
      <c r="AO49" s="100"/>
      <c r="AP49" s="100"/>
      <c r="AQ49" s="67"/>
      <c r="AR49" s="67"/>
      <c r="AS49" s="67"/>
      <c r="AT49" s="67"/>
    </row>
    <row r="50" spans="1:49" ht="9" customHeight="1">
      <c r="A50" s="93">
        <v>1</v>
      </c>
      <c r="B50" s="119"/>
      <c r="C50" s="119"/>
      <c r="D50" s="119"/>
      <c r="E50" s="119"/>
      <c r="F50" s="119"/>
      <c r="G50" s="119"/>
      <c r="H50" s="94"/>
      <c r="I50" s="49">
        <v>3</v>
      </c>
      <c r="J50" s="44">
        <v>4</v>
      </c>
      <c r="K50" s="48">
        <v>5</v>
      </c>
      <c r="L50" s="48">
        <v>6</v>
      </c>
      <c r="M50" s="48">
        <v>7</v>
      </c>
      <c r="N50" s="48">
        <v>8</v>
      </c>
      <c r="O50" s="48">
        <v>9</v>
      </c>
      <c r="P50" s="48">
        <v>10</v>
      </c>
      <c r="Q50" s="48">
        <v>11</v>
      </c>
      <c r="R50" s="44">
        <v>12</v>
      </c>
      <c r="S50" s="44">
        <v>13</v>
      </c>
      <c r="T50" s="45">
        <v>14</v>
      </c>
      <c r="U50" s="49">
        <v>15</v>
      </c>
      <c r="V50" s="44">
        <v>16</v>
      </c>
      <c r="W50" s="44">
        <v>17</v>
      </c>
      <c r="X50" s="44">
        <v>18</v>
      </c>
      <c r="Y50" s="44">
        <v>19</v>
      </c>
      <c r="Z50" s="45">
        <v>20</v>
      </c>
      <c r="AA50" s="49">
        <v>21</v>
      </c>
      <c r="AB50" s="44">
        <v>22</v>
      </c>
      <c r="AC50" s="44">
        <v>23</v>
      </c>
      <c r="AD50" s="44">
        <v>24</v>
      </c>
      <c r="AE50" s="45">
        <v>25</v>
      </c>
      <c r="AF50" s="49">
        <v>26</v>
      </c>
      <c r="AG50" s="44">
        <v>27</v>
      </c>
      <c r="AH50" s="44">
        <v>28</v>
      </c>
      <c r="AI50" s="44">
        <v>29</v>
      </c>
      <c r="AJ50" s="44">
        <v>30</v>
      </c>
      <c r="AK50" s="45">
        <v>31</v>
      </c>
      <c r="AL50" s="45">
        <v>32</v>
      </c>
      <c r="AN50" s="100"/>
      <c r="AO50" s="100"/>
      <c r="AP50" s="100"/>
      <c r="AQ50" s="67"/>
      <c r="AR50" s="67"/>
      <c r="AS50" s="67"/>
      <c r="AT50" s="67"/>
    </row>
    <row r="51" spans="1:49" ht="9" customHeight="1">
      <c r="A51" s="122"/>
      <c r="B51" s="122"/>
      <c r="C51" s="122"/>
      <c r="D51" s="122"/>
      <c r="E51" s="122"/>
      <c r="F51" s="122"/>
      <c r="G51" s="122"/>
      <c r="H51" s="178"/>
      <c r="I51" s="52"/>
      <c r="J51" s="32"/>
      <c r="K51" s="51">
        <f>I51-(L51+M51+N51+O51+P51+Q51)</f>
        <v>0</v>
      </c>
      <c r="L51" s="32"/>
      <c r="M51" s="32"/>
      <c r="N51" s="32"/>
      <c r="O51" s="32"/>
      <c r="P51" s="32"/>
      <c r="Q51" s="32"/>
      <c r="R51" s="32"/>
      <c r="S51" s="32"/>
      <c r="T51" s="53"/>
      <c r="U51" s="50"/>
      <c r="V51" s="32"/>
      <c r="W51" s="32"/>
      <c r="X51" s="32"/>
      <c r="Y51" s="32"/>
      <c r="Z51" s="54"/>
      <c r="AA51" s="52"/>
      <c r="AB51" s="32"/>
      <c r="AC51" s="32"/>
      <c r="AD51" s="32"/>
      <c r="AE51" s="53"/>
      <c r="AF51" s="52"/>
      <c r="AG51" s="32"/>
      <c r="AH51" s="32"/>
      <c r="AI51" s="32"/>
      <c r="AJ51" s="32"/>
      <c r="AK51" s="53"/>
      <c r="AL51" s="50"/>
      <c r="AN51" s="100"/>
      <c r="AO51" s="100"/>
      <c r="AP51" s="100"/>
      <c r="AQ51" s="68"/>
      <c r="AR51" s="68"/>
      <c r="AS51" s="68"/>
      <c r="AT51" s="68"/>
      <c r="AU51" s="68"/>
      <c r="AV51" s="68"/>
      <c r="AW51" s="68"/>
    </row>
    <row r="52" spans="1:49" ht="8.25" customHeight="1">
      <c r="A52" s="122"/>
      <c r="B52" s="122"/>
      <c r="C52" s="122"/>
      <c r="D52" s="122"/>
      <c r="E52" s="122"/>
      <c r="F52" s="122"/>
      <c r="G52" s="122"/>
      <c r="H52" s="178"/>
      <c r="I52" s="52"/>
      <c r="J52" s="32"/>
      <c r="K52" s="47">
        <f t="shared" ref="K52:K58" si="5">I52-(L52+M52+N52+O52+P52+Q52)</f>
        <v>0</v>
      </c>
      <c r="L52" s="32"/>
      <c r="M52" s="32"/>
      <c r="N52" s="32"/>
      <c r="O52" s="32"/>
      <c r="P52" s="32"/>
      <c r="Q52" s="32"/>
      <c r="R52" s="32"/>
      <c r="S52" s="32"/>
      <c r="T52" s="53"/>
      <c r="U52" s="50"/>
      <c r="V52" s="32"/>
      <c r="W52" s="32"/>
      <c r="X52" s="32"/>
      <c r="Y52" s="32"/>
      <c r="Z52" s="54"/>
      <c r="AA52" s="52"/>
      <c r="AB52" s="32"/>
      <c r="AC52" s="32"/>
      <c r="AD52" s="32"/>
      <c r="AE52" s="53"/>
      <c r="AF52" s="52"/>
      <c r="AG52" s="32"/>
      <c r="AH52" s="32"/>
      <c r="AI52" s="32"/>
      <c r="AJ52" s="32"/>
      <c r="AK52" s="53"/>
      <c r="AL52" s="50"/>
      <c r="AN52" s="100"/>
      <c r="AO52" s="100"/>
      <c r="AP52" s="100"/>
      <c r="AQ52" s="68"/>
      <c r="AR52" s="68"/>
      <c r="AS52" s="68"/>
      <c r="AT52" s="68"/>
      <c r="AU52" s="68"/>
      <c r="AV52" s="68"/>
      <c r="AW52" s="68"/>
    </row>
    <row r="53" spans="1:49" ht="8.25" customHeight="1">
      <c r="A53" s="122"/>
      <c r="B53" s="122"/>
      <c r="C53" s="122"/>
      <c r="D53" s="122"/>
      <c r="E53" s="122"/>
      <c r="F53" s="122"/>
      <c r="G53" s="122"/>
      <c r="H53" s="178"/>
      <c r="I53" s="52"/>
      <c r="J53" s="32"/>
      <c r="K53" s="47">
        <f t="shared" si="5"/>
        <v>0</v>
      </c>
      <c r="L53" s="32"/>
      <c r="M53" s="32"/>
      <c r="N53" s="32"/>
      <c r="O53" s="32"/>
      <c r="P53" s="32"/>
      <c r="Q53" s="32"/>
      <c r="R53" s="32"/>
      <c r="S53" s="32"/>
      <c r="T53" s="53"/>
      <c r="U53" s="50"/>
      <c r="V53" s="32"/>
      <c r="W53" s="32"/>
      <c r="X53" s="32"/>
      <c r="Y53" s="32"/>
      <c r="Z53" s="54"/>
      <c r="AA53" s="52"/>
      <c r="AB53" s="32"/>
      <c r="AC53" s="32"/>
      <c r="AD53" s="32"/>
      <c r="AE53" s="53"/>
      <c r="AF53" s="52"/>
      <c r="AG53" s="32"/>
      <c r="AH53" s="32"/>
      <c r="AI53" s="32"/>
      <c r="AJ53" s="32"/>
      <c r="AK53" s="53"/>
      <c r="AL53" s="50"/>
      <c r="AN53" s="100"/>
      <c r="AO53" s="100"/>
      <c r="AP53" s="100"/>
    </row>
    <row r="54" spans="1:49" ht="8.25" customHeight="1">
      <c r="A54" s="122"/>
      <c r="B54" s="122"/>
      <c r="C54" s="122"/>
      <c r="D54" s="122"/>
      <c r="E54" s="122"/>
      <c r="F54" s="122"/>
      <c r="G54" s="122"/>
      <c r="H54" s="178"/>
      <c r="I54" s="52"/>
      <c r="J54" s="32"/>
      <c r="K54" s="47">
        <f t="shared" si="5"/>
        <v>0</v>
      </c>
      <c r="L54" s="32"/>
      <c r="M54" s="32"/>
      <c r="N54" s="32"/>
      <c r="O54" s="32"/>
      <c r="P54" s="32"/>
      <c r="Q54" s="32"/>
      <c r="R54" s="32"/>
      <c r="S54" s="32"/>
      <c r="T54" s="53"/>
      <c r="U54" s="50"/>
      <c r="V54" s="32"/>
      <c r="W54" s="32"/>
      <c r="X54" s="32"/>
      <c r="Y54" s="32"/>
      <c r="Z54" s="54"/>
      <c r="AA54" s="52"/>
      <c r="AB54" s="32"/>
      <c r="AC54" s="32"/>
      <c r="AD54" s="32"/>
      <c r="AE54" s="53"/>
      <c r="AF54" s="52"/>
      <c r="AG54" s="32"/>
      <c r="AH54" s="32"/>
      <c r="AI54" s="32"/>
      <c r="AJ54" s="32"/>
      <c r="AK54" s="53"/>
      <c r="AL54" s="50"/>
      <c r="AN54" s="100"/>
      <c r="AO54" s="100"/>
      <c r="AP54" s="100"/>
    </row>
    <row r="55" spans="1:49" ht="8.25" customHeight="1">
      <c r="A55" s="122"/>
      <c r="B55" s="122"/>
      <c r="C55" s="122"/>
      <c r="D55" s="122"/>
      <c r="E55" s="122"/>
      <c r="F55" s="122"/>
      <c r="G55" s="122"/>
      <c r="H55" s="178"/>
      <c r="I55" s="52"/>
      <c r="J55" s="32"/>
      <c r="K55" s="47">
        <f t="shared" si="5"/>
        <v>0</v>
      </c>
      <c r="L55" s="32"/>
      <c r="M55" s="32"/>
      <c r="N55" s="32"/>
      <c r="O55" s="32"/>
      <c r="P55" s="32"/>
      <c r="Q55" s="32"/>
      <c r="R55" s="32"/>
      <c r="S55" s="32"/>
      <c r="T55" s="53"/>
      <c r="U55" s="50"/>
      <c r="V55" s="32"/>
      <c r="W55" s="32"/>
      <c r="X55" s="32"/>
      <c r="Y55" s="32"/>
      <c r="Z55" s="54"/>
      <c r="AA55" s="52"/>
      <c r="AB55" s="32"/>
      <c r="AC55" s="32"/>
      <c r="AD55" s="32"/>
      <c r="AE55" s="53"/>
      <c r="AF55" s="52"/>
      <c r="AG55" s="32"/>
      <c r="AH55" s="32"/>
      <c r="AI55" s="32"/>
      <c r="AJ55" s="32"/>
      <c r="AK55" s="53"/>
      <c r="AL55" s="50"/>
      <c r="AN55" s="100"/>
      <c r="AO55" s="100"/>
      <c r="AP55" s="100"/>
    </row>
    <row r="56" spans="1:49" ht="8.25" customHeight="1">
      <c r="A56" s="122"/>
      <c r="B56" s="122"/>
      <c r="C56" s="122"/>
      <c r="D56" s="122"/>
      <c r="E56" s="122"/>
      <c r="F56" s="122"/>
      <c r="G56" s="122"/>
      <c r="H56" s="178"/>
      <c r="I56" s="52"/>
      <c r="J56" s="32"/>
      <c r="K56" s="47">
        <f t="shared" si="5"/>
        <v>0</v>
      </c>
      <c r="L56" s="32"/>
      <c r="M56" s="32"/>
      <c r="N56" s="32"/>
      <c r="O56" s="32"/>
      <c r="P56" s="32"/>
      <c r="Q56" s="32"/>
      <c r="R56" s="32"/>
      <c r="S56" s="32"/>
      <c r="T56" s="53"/>
      <c r="U56" s="50"/>
      <c r="V56" s="32"/>
      <c r="W56" s="32"/>
      <c r="X56" s="32"/>
      <c r="Y56" s="32"/>
      <c r="Z56" s="54"/>
      <c r="AA56" s="52"/>
      <c r="AB56" s="32"/>
      <c r="AC56" s="32"/>
      <c r="AD56" s="32"/>
      <c r="AE56" s="53"/>
      <c r="AF56" s="52"/>
      <c r="AG56" s="32"/>
      <c r="AH56" s="32"/>
      <c r="AI56" s="32"/>
      <c r="AJ56" s="32"/>
      <c r="AK56" s="53"/>
      <c r="AL56" s="50"/>
      <c r="AN56" s="100"/>
      <c r="AO56" s="100"/>
      <c r="AP56" s="100"/>
    </row>
    <row r="57" spans="1:49" ht="8.25" customHeight="1">
      <c r="A57" s="122"/>
      <c r="B57" s="122"/>
      <c r="C57" s="122"/>
      <c r="D57" s="122"/>
      <c r="E57" s="122"/>
      <c r="F57" s="122"/>
      <c r="G57" s="122"/>
      <c r="H57" s="178"/>
      <c r="I57" s="52"/>
      <c r="J57" s="32"/>
      <c r="K57" s="47">
        <f t="shared" si="5"/>
        <v>0</v>
      </c>
      <c r="L57" s="32"/>
      <c r="M57" s="32"/>
      <c r="N57" s="32"/>
      <c r="O57" s="32"/>
      <c r="P57" s="32"/>
      <c r="Q57" s="32"/>
      <c r="R57" s="32"/>
      <c r="S57" s="32"/>
      <c r="T57" s="53"/>
      <c r="U57" s="50"/>
      <c r="V57" s="32"/>
      <c r="W57" s="32"/>
      <c r="X57" s="32"/>
      <c r="Y57" s="32"/>
      <c r="Z57" s="54"/>
      <c r="AA57" s="52"/>
      <c r="AB57" s="32"/>
      <c r="AC57" s="32"/>
      <c r="AD57" s="32"/>
      <c r="AE57" s="53"/>
      <c r="AF57" s="52"/>
      <c r="AG57" s="32"/>
      <c r="AH57" s="32"/>
      <c r="AI57" s="32"/>
      <c r="AJ57" s="32"/>
      <c r="AK57" s="53"/>
      <c r="AL57" s="50"/>
      <c r="AN57" s="100"/>
      <c r="AO57" s="100"/>
      <c r="AP57" s="100"/>
    </row>
    <row r="58" spans="1:49" ht="8.25" customHeight="1" thickBot="1">
      <c r="A58" s="179"/>
      <c r="B58" s="179"/>
      <c r="C58" s="179"/>
      <c r="D58" s="179"/>
      <c r="E58" s="179"/>
      <c r="F58" s="179"/>
      <c r="G58" s="179"/>
      <c r="H58" s="180"/>
      <c r="I58" s="55"/>
      <c r="J58" s="56"/>
      <c r="K58" s="57">
        <f t="shared" si="5"/>
        <v>0</v>
      </c>
      <c r="L58" s="56"/>
      <c r="M58" s="56"/>
      <c r="N58" s="56"/>
      <c r="O58" s="56"/>
      <c r="P58" s="56"/>
      <c r="Q58" s="56"/>
      <c r="R58" s="56"/>
      <c r="S58" s="56"/>
      <c r="T58" s="58"/>
      <c r="U58" s="59"/>
      <c r="V58" s="56"/>
      <c r="W58" s="56"/>
      <c r="X58" s="56"/>
      <c r="Y58" s="56"/>
      <c r="Z58" s="60"/>
      <c r="AA58" s="55"/>
      <c r="AB58" s="56"/>
      <c r="AC58" s="56"/>
      <c r="AD58" s="56"/>
      <c r="AE58" s="58"/>
      <c r="AF58" s="55"/>
      <c r="AG58" s="56"/>
      <c r="AH58" s="56"/>
      <c r="AI58" s="56"/>
      <c r="AJ58" s="56"/>
      <c r="AK58" s="58"/>
      <c r="AL58" s="59"/>
    </row>
    <row r="59" spans="1:49" ht="9.75" customHeight="1">
      <c r="A59" s="181" t="s">
        <v>38</v>
      </c>
      <c r="B59" s="181"/>
      <c r="C59" s="181"/>
      <c r="D59" s="181"/>
      <c r="E59" s="181"/>
      <c r="F59" s="181"/>
      <c r="G59" s="181"/>
      <c r="H59" s="182"/>
      <c r="I59" s="61">
        <f>SUM(I51:I58)</f>
        <v>0</v>
      </c>
      <c r="J59" s="62">
        <f t="shared" ref="J59:AL59" si="6">SUM(J51:J58)</f>
        <v>0</v>
      </c>
      <c r="K59" s="62">
        <f t="shared" si="6"/>
        <v>0</v>
      </c>
      <c r="L59" s="62">
        <f t="shared" si="6"/>
        <v>0</v>
      </c>
      <c r="M59" s="62">
        <f t="shared" si="6"/>
        <v>0</v>
      </c>
      <c r="N59" s="62">
        <f t="shared" si="6"/>
        <v>0</v>
      </c>
      <c r="O59" s="62">
        <f t="shared" si="6"/>
        <v>0</v>
      </c>
      <c r="P59" s="62">
        <f t="shared" si="6"/>
        <v>0</v>
      </c>
      <c r="Q59" s="62">
        <f t="shared" si="6"/>
        <v>0</v>
      </c>
      <c r="R59" s="62">
        <f t="shared" si="6"/>
        <v>0</v>
      </c>
      <c r="S59" s="62">
        <f t="shared" si="6"/>
        <v>0</v>
      </c>
      <c r="T59" s="63">
        <f t="shared" si="6"/>
        <v>0</v>
      </c>
      <c r="U59" s="64">
        <f t="shared" si="6"/>
        <v>0</v>
      </c>
      <c r="V59" s="62">
        <f t="shared" si="6"/>
        <v>0</v>
      </c>
      <c r="W59" s="62">
        <f t="shared" si="6"/>
        <v>0</v>
      </c>
      <c r="X59" s="62">
        <f t="shared" si="6"/>
        <v>0</v>
      </c>
      <c r="Y59" s="62">
        <f t="shared" si="6"/>
        <v>0</v>
      </c>
      <c r="Z59" s="65">
        <f t="shared" si="6"/>
        <v>0</v>
      </c>
      <c r="AA59" s="61">
        <f t="shared" si="6"/>
        <v>0</v>
      </c>
      <c r="AB59" s="62">
        <f t="shared" si="6"/>
        <v>0</v>
      </c>
      <c r="AC59" s="62">
        <f t="shared" si="6"/>
        <v>0</v>
      </c>
      <c r="AD59" s="62">
        <f t="shared" si="6"/>
        <v>0</v>
      </c>
      <c r="AE59" s="63">
        <f t="shared" si="6"/>
        <v>0</v>
      </c>
      <c r="AF59" s="61">
        <f t="shared" si="6"/>
        <v>0</v>
      </c>
      <c r="AG59" s="62">
        <f t="shared" si="6"/>
        <v>0</v>
      </c>
      <c r="AH59" s="62">
        <f t="shared" si="6"/>
        <v>0</v>
      </c>
      <c r="AI59" s="62">
        <f t="shared" si="6"/>
        <v>0</v>
      </c>
      <c r="AJ59" s="62">
        <f t="shared" si="6"/>
        <v>0</v>
      </c>
      <c r="AK59" s="63">
        <f t="shared" si="6"/>
        <v>0</v>
      </c>
      <c r="AL59" s="64">
        <f t="shared" si="6"/>
        <v>0</v>
      </c>
    </row>
    <row r="60" spans="1:49" ht="5.25" customHeight="1">
      <c r="A60" s="11"/>
      <c r="B60" s="11"/>
      <c r="C60" s="11"/>
      <c r="D60" s="11"/>
      <c r="E60" s="11"/>
      <c r="F60" s="11"/>
      <c r="G60" s="11"/>
      <c r="H60" s="11"/>
      <c r="I60" s="11"/>
      <c r="J60" s="11"/>
      <c r="K60" s="11"/>
      <c r="L60" s="11"/>
      <c r="M60" s="11"/>
      <c r="N60" s="11"/>
      <c r="O60" s="11"/>
      <c r="P60" s="11"/>
      <c r="Q60" s="11"/>
      <c r="R60" s="11"/>
      <c r="S60" s="11"/>
      <c r="T60" s="11"/>
      <c r="U60" s="11"/>
      <c r="V60" s="11"/>
      <c r="W60" s="11"/>
    </row>
    <row r="61" spans="1:49" ht="3" customHeight="1">
      <c r="A61" s="11"/>
      <c r="B61" s="11"/>
      <c r="C61" s="11"/>
      <c r="D61" s="11"/>
      <c r="E61" s="11"/>
      <c r="F61" s="11"/>
      <c r="G61" s="11"/>
      <c r="H61" s="11"/>
      <c r="I61" s="11"/>
      <c r="J61" s="11"/>
      <c r="K61" s="11"/>
      <c r="L61" s="11"/>
      <c r="M61" s="11"/>
      <c r="N61" s="11"/>
      <c r="O61" s="11"/>
      <c r="P61" s="11"/>
      <c r="Q61" s="11"/>
      <c r="R61" s="11"/>
      <c r="S61" s="11"/>
      <c r="T61" s="11"/>
      <c r="U61" s="11"/>
      <c r="V61" s="11"/>
      <c r="W61" s="11"/>
    </row>
    <row r="62" spans="1:49" ht="13.5" customHeight="1">
      <c r="A62" s="1" t="s">
        <v>266</v>
      </c>
    </row>
    <row r="63" spans="1:49" ht="19.5" customHeight="1">
      <c r="A63" s="170" t="s">
        <v>39</v>
      </c>
      <c r="B63" s="170" t="s">
        <v>40</v>
      </c>
      <c r="C63" s="207" t="s">
        <v>91</v>
      </c>
      <c r="D63" s="207"/>
      <c r="E63" s="170" t="s">
        <v>41</v>
      </c>
      <c r="F63" s="170" t="s">
        <v>42</v>
      </c>
      <c r="G63" s="95" t="s">
        <v>43</v>
      </c>
      <c r="H63" s="96"/>
      <c r="I63" s="97"/>
      <c r="J63" s="126" t="s">
        <v>44</v>
      </c>
      <c r="K63" s="127"/>
      <c r="L63" s="128"/>
      <c r="M63" s="91" t="s">
        <v>88</v>
      </c>
      <c r="N63" s="91" t="s">
        <v>89</v>
      </c>
      <c r="O63" s="91" t="s">
        <v>90</v>
      </c>
      <c r="P63" s="91" t="s">
        <v>45</v>
      </c>
      <c r="Q63" s="91" t="s">
        <v>46</v>
      </c>
      <c r="R63" s="91" t="s">
        <v>47</v>
      </c>
      <c r="S63" s="93" t="s">
        <v>48</v>
      </c>
      <c r="T63" s="94"/>
      <c r="U63" s="95" t="s">
        <v>49</v>
      </c>
      <c r="V63" s="96"/>
      <c r="W63" s="96"/>
      <c r="X63" s="96"/>
      <c r="Y63" s="96"/>
      <c r="Z63" s="96"/>
      <c r="AA63" s="96"/>
      <c r="AB63" s="96"/>
      <c r="AC63" s="96"/>
      <c r="AD63" s="96"/>
      <c r="AE63" s="96"/>
      <c r="AF63" s="96"/>
      <c r="AG63" s="96"/>
      <c r="AH63" s="97"/>
      <c r="AI63" s="110" t="s">
        <v>277</v>
      </c>
      <c r="AJ63" s="110" t="s">
        <v>314</v>
      </c>
      <c r="AK63" s="110" t="s">
        <v>315</v>
      </c>
      <c r="AL63" s="170" t="s">
        <v>50</v>
      </c>
    </row>
    <row r="64" spans="1:49" ht="113.25" customHeight="1">
      <c r="A64" s="170"/>
      <c r="B64" s="170"/>
      <c r="C64" s="7" t="s">
        <v>51</v>
      </c>
      <c r="D64" s="7" t="s">
        <v>52</v>
      </c>
      <c r="E64" s="170"/>
      <c r="F64" s="170"/>
      <c r="G64" s="7" t="s">
        <v>53</v>
      </c>
      <c r="H64" s="7" t="s">
        <v>54</v>
      </c>
      <c r="I64" s="7" t="s">
        <v>270</v>
      </c>
      <c r="J64" s="7" t="s">
        <v>55</v>
      </c>
      <c r="K64" s="7" t="s">
        <v>56</v>
      </c>
      <c r="L64" s="7" t="s">
        <v>57</v>
      </c>
      <c r="M64" s="92"/>
      <c r="N64" s="92"/>
      <c r="O64" s="92"/>
      <c r="P64" s="92"/>
      <c r="Q64" s="92"/>
      <c r="R64" s="92"/>
      <c r="S64" s="7" t="s">
        <v>58</v>
      </c>
      <c r="T64" s="7" t="s">
        <v>59</v>
      </c>
      <c r="U64" s="7" t="s">
        <v>60</v>
      </c>
      <c r="V64" s="7" t="s">
        <v>61</v>
      </c>
      <c r="W64" s="7" t="s">
        <v>62</v>
      </c>
      <c r="X64" s="7" t="s">
        <v>63</v>
      </c>
      <c r="Y64" s="7" t="s">
        <v>64</v>
      </c>
      <c r="Z64" s="7" t="s">
        <v>65</v>
      </c>
      <c r="AA64" s="7" t="s">
        <v>66</v>
      </c>
      <c r="AB64" s="7" t="s">
        <v>67</v>
      </c>
      <c r="AC64" s="7" t="s">
        <v>68</v>
      </c>
      <c r="AD64" s="7" t="s">
        <v>69</v>
      </c>
      <c r="AE64" s="7" t="s">
        <v>70</v>
      </c>
      <c r="AF64" s="7" t="s">
        <v>71</v>
      </c>
      <c r="AG64" s="7" t="s">
        <v>72</v>
      </c>
      <c r="AH64" s="18" t="s">
        <v>186</v>
      </c>
      <c r="AI64" s="111"/>
      <c r="AJ64" s="111"/>
      <c r="AK64" s="111"/>
      <c r="AL64" s="170"/>
    </row>
    <row r="65" spans="1:41" ht="6.75" customHeight="1">
      <c r="A65" s="8">
        <v>1</v>
      </c>
      <c r="B65" s="8">
        <v>2</v>
      </c>
      <c r="C65" s="8">
        <v>3</v>
      </c>
      <c r="D65" s="8">
        <v>4</v>
      </c>
      <c r="E65" s="8">
        <v>5</v>
      </c>
      <c r="F65" s="8">
        <v>6</v>
      </c>
      <c r="G65" s="8">
        <v>7</v>
      </c>
      <c r="H65" s="8">
        <v>8</v>
      </c>
      <c r="I65" s="8">
        <v>9</v>
      </c>
      <c r="J65" s="8">
        <v>10</v>
      </c>
      <c r="K65" s="8">
        <v>11</v>
      </c>
      <c r="L65" s="8">
        <v>12</v>
      </c>
      <c r="M65" s="8">
        <v>13</v>
      </c>
      <c r="N65" s="8">
        <v>14</v>
      </c>
      <c r="O65" s="8">
        <v>15</v>
      </c>
      <c r="P65" s="8">
        <v>16</v>
      </c>
      <c r="Q65" s="8">
        <v>17</v>
      </c>
      <c r="R65" s="8">
        <v>18</v>
      </c>
      <c r="S65" s="8">
        <v>19</v>
      </c>
      <c r="T65" s="8">
        <v>20</v>
      </c>
      <c r="U65" s="8">
        <v>21</v>
      </c>
      <c r="V65" s="8">
        <v>22</v>
      </c>
      <c r="W65" s="8">
        <v>23</v>
      </c>
      <c r="X65" s="8">
        <v>24</v>
      </c>
      <c r="Y65" s="8">
        <v>25</v>
      </c>
      <c r="Z65" s="8">
        <v>26</v>
      </c>
      <c r="AA65" s="8">
        <v>27</v>
      </c>
      <c r="AB65" s="8">
        <v>28</v>
      </c>
      <c r="AC65" s="8">
        <v>29</v>
      </c>
      <c r="AD65" s="8">
        <v>30</v>
      </c>
      <c r="AE65" s="8">
        <v>31</v>
      </c>
      <c r="AF65" s="8">
        <v>32</v>
      </c>
      <c r="AG65" s="8">
        <v>33</v>
      </c>
      <c r="AH65" s="8">
        <v>34</v>
      </c>
      <c r="AI65" s="73">
        <v>35</v>
      </c>
      <c r="AJ65" s="73">
        <v>36</v>
      </c>
      <c r="AK65" s="73">
        <v>37</v>
      </c>
      <c r="AL65" s="8">
        <v>38</v>
      </c>
    </row>
    <row r="66" spans="1:4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row>
    <row r="67" spans="1:41" ht="5.25" customHeight="1"/>
    <row r="68" spans="1:41" ht="12.75" customHeight="1">
      <c r="A68" s="1" t="s">
        <v>267</v>
      </c>
    </row>
    <row r="69" spans="1:41" ht="11.25" customHeight="1">
      <c r="A69" s="190" t="s">
        <v>196</v>
      </c>
      <c r="B69" s="190"/>
      <c r="C69" s="190"/>
      <c r="D69" s="190"/>
      <c r="E69" s="190"/>
      <c r="F69" s="190" t="s">
        <v>73</v>
      </c>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30" t="s">
        <v>195</v>
      </c>
      <c r="AF69" s="131"/>
      <c r="AG69" s="131"/>
      <c r="AH69" s="131"/>
      <c r="AI69" s="132"/>
    </row>
    <row r="70" spans="1:41" ht="11.25" customHeight="1">
      <c r="A70" s="190"/>
      <c r="B70" s="190"/>
      <c r="C70" s="190"/>
      <c r="D70" s="190"/>
      <c r="E70" s="190"/>
      <c r="F70" s="126" t="s">
        <v>74</v>
      </c>
      <c r="G70" s="127"/>
      <c r="H70" s="127"/>
      <c r="I70" s="127"/>
      <c r="J70" s="127"/>
      <c r="K70" s="127"/>
      <c r="L70" s="127"/>
      <c r="M70" s="127"/>
      <c r="N70" s="127"/>
      <c r="O70" s="127"/>
      <c r="P70" s="127"/>
      <c r="Q70" s="128"/>
      <c r="R70" s="130" t="s">
        <v>75</v>
      </c>
      <c r="S70" s="131"/>
      <c r="T70" s="131"/>
      <c r="U70" s="132"/>
      <c r="V70" s="190" t="s">
        <v>76</v>
      </c>
      <c r="W70" s="190"/>
      <c r="X70" s="190"/>
      <c r="Y70" s="190" t="s">
        <v>77</v>
      </c>
      <c r="Z70" s="190"/>
      <c r="AA70" s="190"/>
      <c r="AB70" s="190" t="s">
        <v>78</v>
      </c>
      <c r="AC70" s="190"/>
      <c r="AD70" s="190"/>
      <c r="AE70" s="133"/>
      <c r="AF70" s="134"/>
      <c r="AG70" s="134"/>
      <c r="AH70" s="134"/>
      <c r="AI70" s="135"/>
    </row>
    <row r="71" spans="1:41" ht="31.5" customHeight="1">
      <c r="A71" s="190"/>
      <c r="B71" s="190"/>
      <c r="C71" s="190"/>
      <c r="D71" s="190"/>
      <c r="E71" s="190"/>
      <c r="F71" s="126" t="s">
        <v>269</v>
      </c>
      <c r="G71" s="127"/>
      <c r="H71" s="127"/>
      <c r="I71" s="128"/>
      <c r="J71" s="126" t="s">
        <v>79</v>
      </c>
      <c r="K71" s="127"/>
      <c r="L71" s="127"/>
      <c r="M71" s="128"/>
      <c r="N71" s="126" t="s">
        <v>80</v>
      </c>
      <c r="O71" s="127"/>
      <c r="P71" s="127"/>
      <c r="Q71" s="128"/>
      <c r="R71" s="136"/>
      <c r="S71" s="137"/>
      <c r="T71" s="137"/>
      <c r="U71" s="138"/>
      <c r="V71" s="190"/>
      <c r="W71" s="190"/>
      <c r="X71" s="190"/>
      <c r="Y71" s="190"/>
      <c r="Z71" s="190"/>
      <c r="AA71" s="190"/>
      <c r="AB71" s="190"/>
      <c r="AC71" s="190"/>
      <c r="AD71" s="190"/>
      <c r="AE71" s="136"/>
      <c r="AF71" s="137"/>
      <c r="AG71" s="137"/>
      <c r="AH71" s="137"/>
      <c r="AI71" s="138"/>
    </row>
    <row r="72" spans="1:41" ht="9" customHeight="1">
      <c r="A72" s="129">
        <v>1</v>
      </c>
      <c r="B72" s="129"/>
      <c r="C72" s="129"/>
      <c r="D72" s="129"/>
      <c r="E72" s="129"/>
      <c r="F72" s="95">
        <v>2</v>
      </c>
      <c r="G72" s="96"/>
      <c r="H72" s="96"/>
      <c r="I72" s="97"/>
      <c r="J72" s="95">
        <v>3</v>
      </c>
      <c r="K72" s="96"/>
      <c r="L72" s="96"/>
      <c r="M72" s="97"/>
      <c r="N72" s="95">
        <v>4</v>
      </c>
      <c r="O72" s="96"/>
      <c r="P72" s="96"/>
      <c r="Q72" s="97"/>
      <c r="R72" s="95">
        <v>5</v>
      </c>
      <c r="S72" s="96"/>
      <c r="T72" s="96"/>
      <c r="U72" s="97"/>
      <c r="V72" s="129">
        <v>6</v>
      </c>
      <c r="W72" s="129"/>
      <c r="X72" s="129"/>
      <c r="Y72" s="129">
        <v>7</v>
      </c>
      <c r="Z72" s="129"/>
      <c r="AA72" s="129"/>
      <c r="AB72" s="129">
        <v>8</v>
      </c>
      <c r="AC72" s="129"/>
      <c r="AD72" s="129"/>
      <c r="AE72" s="129">
        <v>9</v>
      </c>
      <c r="AF72" s="129"/>
      <c r="AG72" s="129"/>
      <c r="AH72" s="129"/>
      <c r="AI72" s="129"/>
    </row>
    <row r="73" spans="1:41" ht="15" customHeight="1">
      <c r="A73" s="189">
        <f>SUM(F73:AD73)</f>
        <v>0</v>
      </c>
      <c r="B73" s="189"/>
      <c r="C73" s="189"/>
      <c r="D73" s="189"/>
      <c r="E73" s="189"/>
      <c r="F73" s="123"/>
      <c r="G73" s="124"/>
      <c r="H73" s="124"/>
      <c r="I73" s="125"/>
      <c r="J73" s="123"/>
      <c r="K73" s="124"/>
      <c r="L73" s="124"/>
      <c r="M73" s="125"/>
      <c r="N73" s="123"/>
      <c r="O73" s="124"/>
      <c r="P73" s="124"/>
      <c r="Q73" s="125"/>
      <c r="R73" s="123"/>
      <c r="S73" s="124"/>
      <c r="T73" s="124"/>
      <c r="U73" s="125"/>
      <c r="V73" s="188"/>
      <c r="W73" s="188"/>
      <c r="X73" s="188"/>
      <c r="Y73" s="188"/>
      <c r="Z73" s="188"/>
      <c r="AA73" s="188"/>
      <c r="AB73" s="188"/>
      <c r="AC73" s="188"/>
      <c r="AD73" s="188"/>
      <c r="AE73" s="188"/>
      <c r="AF73" s="188"/>
      <c r="AG73" s="188"/>
      <c r="AH73" s="188"/>
      <c r="AI73" s="188"/>
      <c r="AJ73" s="139"/>
      <c r="AK73" s="140"/>
      <c r="AL73" s="30"/>
      <c r="AM73" s="201" t="str">
        <f>IF(A73=AE73,"",IF(A73+AE73&gt;0,A73-AE73,""))</f>
        <v/>
      </c>
      <c r="AN73" s="201"/>
      <c r="AO73" s="201"/>
    </row>
    <row r="74" spans="1:41" ht="10.5" customHeight="1">
      <c r="AM74" s="69" t="str">
        <f>IF(AM73="","",IF(AM73&gt;0,"Nepanaudotos lėšos",IF(AM73&lt;0,"Išleista daugiau negu buvo gauta lėšų","")))</f>
        <v/>
      </c>
      <c r="AN74" s="70"/>
      <c r="AO74" s="70"/>
    </row>
    <row r="75" spans="1:41" ht="14.25" customHeight="1">
      <c r="A75" s="9" t="s">
        <v>81</v>
      </c>
      <c r="E75" s="184">
        <f ca="1">TODAY()</f>
        <v>44957</v>
      </c>
      <c r="F75" s="185"/>
      <c r="G75" s="185"/>
      <c r="H75" s="185"/>
      <c r="I75" s="185"/>
      <c r="S75" s="9" t="s">
        <v>82</v>
      </c>
      <c r="V75" s="187"/>
      <c r="W75" s="187"/>
      <c r="X75" s="187"/>
      <c r="Y75" s="187"/>
      <c r="Z75" s="187"/>
      <c r="AA75" s="187"/>
      <c r="AB75" s="187"/>
      <c r="AC75" s="187"/>
      <c r="AD75" s="187"/>
      <c r="AE75" s="187"/>
      <c r="AF75" s="187"/>
      <c r="AG75" s="187"/>
      <c r="AH75" s="187"/>
      <c r="AI75" s="187"/>
    </row>
    <row r="76" spans="1:41" ht="9.75" customHeight="1">
      <c r="E76" s="183" t="s">
        <v>83</v>
      </c>
      <c r="F76" s="183"/>
      <c r="G76" s="183"/>
      <c r="H76" s="183"/>
      <c r="I76" s="183"/>
      <c r="V76" s="186" t="s">
        <v>84</v>
      </c>
      <c r="W76" s="186"/>
      <c r="X76" s="186"/>
      <c r="Y76" s="186"/>
      <c r="Z76" s="186"/>
      <c r="AA76" s="186"/>
      <c r="AB76" s="186"/>
      <c r="AC76" s="186"/>
      <c r="AD76" s="186"/>
      <c r="AE76" s="186"/>
      <c r="AF76" s="186"/>
      <c r="AG76" s="186"/>
      <c r="AH76" s="186"/>
      <c r="AI76" s="186"/>
    </row>
  </sheetData>
  <sheetProtection algorithmName="SHA-512" hashValue="mHBrdXbrs2Gfzlh4hUPzDrHBS/q2ecyKy2tyiMkD6INmONpccXjcF785+2ohbAyuhXnU+E3AA6wFftqIzFe3tw==" saltValue="h+dKT46GwMTJfMHr7FpCGw==" spinCount="100000" sheet="1" objects="1" scenarios="1"/>
  <mergeCells count="233">
    <mergeCell ref="AL63:AL64"/>
    <mergeCell ref="AM73:AO73"/>
    <mergeCell ref="A41:AL41"/>
    <mergeCell ref="A42:AL42"/>
    <mergeCell ref="A72:E72"/>
    <mergeCell ref="AF46:AK46"/>
    <mergeCell ref="T47:T49"/>
    <mergeCell ref="U47:U49"/>
    <mergeCell ref="V47:V49"/>
    <mergeCell ref="W47:W49"/>
    <mergeCell ref="X47:X49"/>
    <mergeCell ref="AL45:AL49"/>
    <mergeCell ref="AH47:AH49"/>
    <mergeCell ref="AI47:AI49"/>
    <mergeCell ref="AJ47:AJ49"/>
    <mergeCell ref="J63:L63"/>
    <mergeCell ref="V72:X72"/>
    <mergeCell ref="A63:A64"/>
    <mergeCell ref="B63:B64"/>
    <mergeCell ref="C63:D63"/>
    <mergeCell ref="A69:E71"/>
    <mergeCell ref="F69:AD69"/>
    <mergeCell ref="AB70:AD71"/>
    <mergeCell ref="Y70:AA71"/>
    <mergeCell ref="Y72:AA72"/>
    <mergeCell ref="AB72:AD72"/>
    <mergeCell ref="R39:S39"/>
    <mergeCell ref="G63:I63"/>
    <mergeCell ref="A39:H39"/>
    <mergeCell ref="I38:J38"/>
    <mergeCell ref="K38:L38"/>
    <mergeCell ref="AA45:AK45"/>
    <mergeCell ref="AA46:AE46"/>
    <mergeCell ref="R38:S38"/>
    <mergeCell ref="M63:M64"/>
    <mergeCell ref="N63:N64"/>
    <mergeCell ref="O63:O64"/>
    <mergeCell ref="P63:P64"/>
    <mergeCell ref="O39:P39"/>
    <mergeCell ref="A51:H51"/>
    <mergeCell ref="A52:H52"/>
    <mergeCell ref="I46:T46"/>
    <mergeCell ref="U46:Z46"/>
    <mergeCell ref="E76:I76"/>
    <mergeCell ref="E75:I75"/>
    <mergeCell ref="V76:AI76"/>
    <mergeCell ref="V75:AI75"/>
    <mergeCell ref="V73:X73"/>
    <mergeCell ref="Y73:AA73"/>
    <mergeCell ref="AB73:AD73"/>
    <mergeCell ref="AE73:AI73"/>
    <mergeCell ref="R73:U73"/>
    <mergeCell ref="A73:E73"/>
    <mergeCell ref="A32:H32"/>
    <mergeCell ref="A33:H33"/>
    <mergeCell ref="A34:H34"/>
    <mergeCell ref="A37:H37"/>
    <mergeCell ref="I37:J37"/>
    <mergeCell ref="K37:L37"/>
    <mergeCell ref="I39:J39"/>
    <mergeCell ref="A28:H29"/>
    <mergeCell ref="E63:E64"/>
    <mergeCell ref="F63:F64"/>
    <mergeCell ref="A57:H57"/>
    <mergeCell ref="A58:H58"/>
    <mergeCell ref="A59:H59"/>
    <mergeCell ref="L48:L49"/>
    <mergeCell ref="A53:H53"/>
    <mergeCell ref="A54:H54"/>
    <mergeCell ref="A55:H55"/>
    <mergeCell ref="A56:H56"/>
    <mergeCell ref="A36:H36"/>
    <mergeCell ref="I36:J36"/>
    <mergeCell ref="K36:L36"/>
    <mergeCell ref="A38:H38"/>
    <mergeCell ref="A45:H49"/>
    <mergeCell ref="A50:H50"/>
    <mergeCell ref="X19:AB19"/>
    <mergeCell ref="C19:D21"/>
    <mergeCell ref="S21:T21"/>
    <mergeCell ref="AC15:AI15"/>
    <mergeCell ref="M21:N21"/>
    <mergeCell ref="O21:P21"/>
    <mergeCell ref="E19:F21"/>
    <mergeCell ref="A19:B21"/>
    <mergeCell ref="A9:AI9"/>
    <mergeCell ref="A10:AI10"/>
    <mergeCell ref="A11:AI11"/>
    <mergeCell ref="A12:AI12"/>
    <mergeCell ref="A13:AI13"/>
    <mergeCell ref="C22:D22"/>
    <mergeCell ref="H21:I21"/>
    <mergeCell ref="H22:I22"/>
    <mergeCell ref="H23:I23"/>
    <mergeCell ref="J21:K21"/>
    <mergeCell ref="J22:K22"/>
    <mergeCell ref="J23:K23"/>
    <mergeCell ref="A22:B22"/>
    <mergeCell ref="A2:C2"/>
    <mergeCell ref="G19:V19"/>
    <mergeCell ref="G20:K20"/>
    <mergeCell ref="L20:P20"/>
    <mergeCell ref="Q20:T20"/>
    <mergeCell ref="AF19:AH19"/>
    <mergeCell ref="AH20:AH21"/>
    <mergeCell ref="I29:J29"/>
    <mergeCell ref="AF20:AF21"/>
    <mergeCell ref="AG20:AG21"/>
    <mergeCell ref="V33:AG35"/>
    <mergeCell ref="O34:P34"/>
    <mergeCell ref="I28:Q28"/>
    <mergeCell ref="S22:T22"/>
    <mergeCell ref="S23:T23"/>
    <mergeCell ref="AC20:AC21"/>
    <mergeCell ref="AD20:AD21"/>
    <mergeCell ref="AE20:AE21"/>
    <mergeCell ref="AA20:AA21"/>
    <mergeCell ref="AB20:AB21"/>
    <mergeCell ref="K29:L29"/>
    <mergeCell ref="K34:L34"/>
    <mergeCell ref="I31:J31"/>
    <mergeCell ref="U20:V20"/>
    <mergeCell ref="AC19:AE19"/>
    <mergeCell ref="W19:W21"/>
    <mergeCell ref="X20:X21"/>
    <mergeCell ref="Y20:Y21"/>
    <mergeCell ref="Z20:Z21"/>
    <mergeCell ref="L15:Q15"/>
    <mergeCell ref="L16:Q16"/>
    <mergeCell ref="M23:N23"/>
    <mergeCell ref="R35:S35"/>
    <mergeCell ref="R30:S30"/>
    <mergeCell ref="R28:S29"/>
    <mergeCell ref="M36:N36"/>
    <mergeCell ref="K39:L39"/>
    <mergeCell ref="R36:S36"/>
    <mergeCell ref="R31:S31"/>
    <mergeCell ref="R32:S32"/>
    <mergeCell ref="R33:S33"/>
    <mergeCell ref="R34:S34"/>
    <mergeCell ref="R37:S37"/>
    <mergeCell ref="O36:P36"/>
    <mergeCell ref="O32:P32"/>
    <mergeCell ref="O33:P33"/>
    <mergeCell ref="O35:P35"/>
    <mergeCell ref="K32:L32"/>
    <mergeCell ref="K33:L33"/>
    <mergeCell ref="M39:N39"/>
    <mergeCell ref="M38:N38"/>
    <mergeCell ref="AE72:AI72"/>
    <mergeCell ref="AE69:AI71"/>
    <mergeCell ref="F71:I71"/>
    <mergeCell ref="F70:Q70"/>
    <mergeCell ref="AJ73:AK73"/>
    <mergeCell ref="Q48:Q49"/>
    <mergeCell ref="Y47:Y49"/>
    <mergeCell ref="Z47:Z49"/>
    <mergeCell ref="AA47:AA49"/>
    <mergeCell ref="AB47:AB49"/>
    <mergeCell ref="AC47:AC49"/>
    <mergeCell ref="I47:I49"/>
    <mergeCell ref="J47:J49"/>
    <mergeCell ref="K47:K49"/>
    <mergeCell ref="L47:Q47"/>
    <mergeCell ref="R47:R49"/>
    <mergeCell ref="S47:S49"/>
    <mergeCell ref="M48:M49"/>
    <mergeCell ref="N48:N49"/>
    <mergeCell ref="O48:O49"/>
    <mergeCell ref="P48:P49"/>
    <mergeCell ref="V70:X71"/>
    <mergeCell ref="R70:U71"/>
    <mergeCell ref="R72:U72"/>
    <mergeCell ref="A35:H35"/>
    <mergeCell ref="I35:J35"/>
    <mergeCell ref="K35:L35"/>
    <mergeCell ref="M35:N35"/>
    <mergeCell ref="F72:I72"/>
    <mergeCell ref="F73:I73"/>
    <mergeCell ref="J71:M71"/>
    <mergeCell ref="J72:M72"/>
    <mergeCell ref="J73:M73"/>
    <mergeCell ref="N71:Q71"/>
    <mergeCell ref="N72:Q72"/>
    <mergeCell ref="N73:Q73"/>
    <mergeCell ref="M34:N34"/>
    <mergeCell ref="M33:N33"/>
    <mergeCell ref="M32:N32"/>
    <mergeCell ref="E22:F22"/>
    <mergeCell ref="O23:P23"/>
    <mergeCell ref="M22:N22"/>
    <mergeCell ref="O22:P22"/>
    <mergeCell ref="M29:N29"/>
    <mergeCell ref="O29:P29"/>
    <mergeCell ref="K31:L31"/>
    <mergeCell ref="A30:H30"/>
    <mergeCell ref="M30:N30"/>
    <mergeCell ref="I30:J30"/>
    <mergeCell ref="K30:L30"/>
    <mergeCell ref="O30:P30"/>
    <mergeCell ref="A31:H31"/>
    <mergeCell ref="O31:P31"/>
    <mergeCell ref="M31:N31"/>
    <mergeCell ref="I32:J32"/>
    <mergeCell ref="I33:J33"/>
    <mergeCell ref="I34:J34"/>
    <mergeCell ref="A23:B23"/>
    <mergeCell ref="C23:D23"/>
    <mergeCell ref="E23:F23"/>
    <mergeCell ref="AI43:AL44"/>
    <mergeCell ref="AK20:AP21"/>
    <mergeCell ref="AK23:AP27"/>
    <mergeCell ref="AG47:AG49"/>
    <mergeCell ref="Q63:Q64"/>
    <mergeCell ref="R63:R64"/>
    <mergeCell ref="S63:T63"/>
    <mergeCell ref="U63:AH63"/>
    <mergeCell ref="AI19:AI21"/>
    <mergeCell ref="U37:AI39"/>
    <mergeCell ref="AN47:AP48"/>
    <mergeCell ref="AN49:AP57"/>
    <mergeCell ref="AI34:AJ35"/>
    <mergeCell ref="I45:Z45"/>
    <mergeCell ref="O38:P38"/>
    <mergeCell ref="AK47:AK49"/>
    <mergeCell ref="AD47:AD49"/>
    <mergeCell ref="AE47:AE49"/>
    <mergeCell ref="AF47:AF49"/>
    <mergeCell ref="AI63:AI64"/>
    <mergeCell ref="AJ63:AJ64"/>
    <mergeCell ref="AK63:AK64"/>
    <mergeCell ref="O37:P37"/>
    <mergeCell ref="M37:N37"/>
  </mergeCells>
  <dataValidations count="1">
    <dataValidation type="list" allowBlank="1" showInputMessage="1" promptTitle="Pasirinkite teisinį statusą" sqref="AC15:AI15" xr:uid="{27C5996E-EE59-472D-BCC6-40CBC70E6E55}">
      <formula1>"Asociacija,VšĮ,AB,UAB,IĮ,MB,BĮ"</formula1>
    </dataValidation>
  </dataValidations>
  <pageMargins left="1.1811023622047245" right="0.39370078740157483" top="0.59055118110236227" bottom="0.39370078740157483" header="0" footer="0"/>
  <pageSetup paperSize="9" scale="97" fitToHeight="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F07634-C094-4D9F-B984-9B78D9F08540}">
          <x14:formula1>
            <xm:f>'Sp. šakų sąrašas'!$B$2:$B$120</xm:f>
          </x14:formula1>
          <xm:sqref>A31:H38 A51:H58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DB913-EE43-4867-AE0E-03849FDED7EC}">
  <sheetPr>
    <tabColor rgb="FFFFFF00"/>
    <pageSetUpPr fitToPage="1"/>
  </sheetPr>
  <dimension ref="A1:O46"/>
  <sheetViews>
    <sheetView showGridLines="0" workbookViewId="0">
      <selection activeCell="A4" sqref="A4"/>
    </sheetView>
  </sheetViews>
  <sheetFormatPr defaultRowHeight="15"/>
  <cols>
    <col min="1" max="1" width="109" customWidth="1"/>
  </cols>
  <sheetData>
    <row r="1" spans="1:1">
      <c r="A1" s="19" t="s">
        <v>197</v>
      </c>
    </row>
    <row r="2" spans="1:1" ht="14.25" customHeight="1">
      <c r="A2" s="20" t="s">
        <v>318</v>
      </c>
    </row>
    <row r="3" spans="1:1" ht="25.5" customHeight="1">
      <c r="A3" s="37" t="s">
        <v>230</v>
      </c>
    </row>
    <row r="4" spans="1:1" ht="39" customHeight="1">
      <c r="A4" s="37" t="s">
        <v>247</v>
      </c>
    </row>
    <row r="5" spans="1:1" ht="24" customHeight="1">
      <c r="A5" s="37" t="s">
        <v>248</v>
      </c>
    </row>
    <row r="6" spans="1:1" ht="38.25" customHeight="1">
      <c r="A6" s="22" t="s">
        <v>199</v>
      </c>
    </row>
    <row r="7" spans="1:1" ht="63" customHeight="1">
      <c r="A7" s="38" t="s">
        <v>249</v>
      </c>
    </row>
    <row r="8" spans="1:1" ht="38.25" customHeight="1">
      <c r="A8" s="38" t="s">
        <v>250</v>
      </c>
    </row>
    <row r="9" spans="1:1" ht="41.25" customHeight="1">
      <c r="A9" s="38" t="s">
        <v>251</v>
      </c>
    </row>
    <row r="10" spans="1:1" ht="49.5" customHeight="1">
      <c r="A10" s="21" t="s">
        <v>245</v>
      </c>
    </row>
    <row r="11" spans="1:1" ht="16.5" customHeight="1">
      <c r="A11" s="37" t="s">
        <v>231</v>
      </c>
    </row>
    <row r="12" spans="1:1" ht="14.25" customHeight="1">
      <c r="A12" s="37" t="s">
        <v>240</v>
      </c>
    </row>
    <row r="13" spans="1:1" ht="12.75" customHeight="1">
      <c r="A13" s="21" t="s">
        <v>200</v>
      </c>
    </row>
    <row r="14" spans="1:1" ht="26.25" customHeight="1">
      <c r="A14" s="38" t="s">
        <v>232</v>
      </c>
    </row>
    <row r="15" spans="1:1" s="39" customFormat="1" ht="12" customHeight="1">
      <c r="A15" s="38" t="s">
        <v>233</v>
      </c>
    </row>
    <row r="16" spans="1:1" ht="21.75" customHeight="1">
      <c r="A16" s="20" t="s">
        <v>271</v>
      </c>
    </row>
    <row r="17" spans="1:15" ht="18" customHeight="1">
      <c r="A17" s="37" t="s">
        <v>239</v>
      </c>
    </row>
    <row r="18" spans="1:15" ht="24.75" customHeight="1">
      <c r="A18" s="21" t="s">
        <v>238</v>
      </c>
    </row>
    <row r="19" spans="1:15" ht="5.25" customHeight="1">
      <c r="A19" s="21"/>
    </row>
    <row r="20" spans="1:15" ht="21.75" customHeight="1">
      <c r="A20" s="20" t="s">
        <v>273</v>
      </c>
    </row>
    <row r="21" spans="1:15" ht="24.75" customHeight="1">
      <c r="A21" s="37" t="s">
        <v>274</v>
      </c>
    </row>
    <row r="22" spans="1:15" ht="25.5" customHeight="1">
      <c r="A22" s="37" t="s">
        <v>275</v>
      </c>
    </row>
    <row r="23" spans="1:15" ht="39.75" customHeight="1">
      <c r="A23" s="41" t="s">
        <v>237</v>
      </c>
    </row>
    <row r="24" spans="1:15" ht="14.25" customHeight="1">
      <c r="A24" s="72" t="s">
        <v>286</v>
      </c>
      <c r="B24" s="71"/>
      <c r="C24" s="71"/>
      <c r="D24" s="71"/>
      <c r="E24" s="71"/>
      <c r="F24" s="71"/>
      <c r="G24" s="71"/>
      <c r="H24" s="71"/>
      <c r="I24" s="71"/>
      <c r="J24" s="71"/>
      <c r="K24" s="71"/>
      <c r="L24" s="71"/>
      <c r="M24" s="71"/>
      <c r="N24" s="71"/>
      <c r="O24" s="71"/>
    </row>
    <row r="25" spans="1:15" ht="26.25" customHeight="1">
      <c r="A25" s="72" t="s">
        <v>287</v>
      </c>
      <c r="B25" s="71"/>
      <c r="C25" s="71"/>
      <c r="D25" s="71"/>
      <c r="E25" s="71"/>
      <c r="F25" s="71"/>
      <c r="G25" s="71"/>
      <c r="H25" s="71"/>
      <c r="I25" s="71"/>
      <c r="J25" s="71"/>
      <c r="K25" s="71"/>
      <c r="L25" s="71"/>
      <c r="M25" s="71"/>
      <c r="N25" s="71"/>
      <c r="O25" s="71"/>
    </row>
    <row r="26" spans="1:15" ht="25.5" customHeight="1">
      <c r="A26" s="72" t="s">
        <v>289</v>
      </c>
      <c r="B26" s="71"/>
      <c r="C26" s="71"/>
      <c r="D26" s="71"/>
      <c r="E26" s="71"/>
      <c r="F26" s="71"/>
      <c r="G26" s="71"/>
      <c r="H26" s="71"/>
      <c r="I26" s="71"/>
      <c r="J26" s="71"/>
      <c r="K26" s="71"/>
      <c r="L26" s="71"/>
      <c r="M26" s="71"/>
      <c r="N26" s="71"/>
      <c r="O26" s="71"/>
    </row>
    <row r="27" spans="1:15" ht="25.5" customHeight="1">
      <c r="A27" s="72" t="s">
        <v>288</v>
      </c>
      <c r="B27" s="71"/>
      <c r="C27" s="71"/>
      <c r="D27" s="71"/>
      <c r="E27" s="71"/>
      <c r="F27" s="71"/>
      <c r="G27" s="71"/>
      <c r="H27" s="71"/>
      <c r="I27" s="71"/>
      <c r="J27" s="71"/>
      <c r="K27" s="71"/>
      <c r="L27" s="71"/>
      <c r="M27" s="71"/>
      <c r="N27" s="71"/>
      <c r="O27" s="71"/>
    </row>
    <row r="28" spans="1:15" ht="25.5" customHeight="1">
      <c r="A28" s="72" t="s">
        <v>284</v>
      </c>
      <c r="B28" s="71"/>
      <c r="C28" s="71"/>
      <c r="D28" s="71"/>
      <c r="E28" s="71"/>
      <c r="F28" s="71"/>
      <c r="G28" s="71"/>
      <c r="H28" s="71"/>
      <c r="I28" s="71"/>
      <c r="J28" s="71"/>
      <c r="K28" s="71"/>
      <c r="L28" s="71"/>
      <c r="M28" s="71"/>
      <c r="N28" s="71"/>
      <c r="O28" s="71"/>
    </row>
    <row r="29" spans="1:15" ht="24.75" customHeight="1">
      <c r="A29" s="72" t="s">
        <v>285</v>
      </c>
      <c r="B29" s="71"/>
      <c r="C29" s="71"/>
      <c r="D29" s="71"/>
      <c r="E29" s="71"/>
      <c r="F29" s="71"/>
      <c r="G29" s="71"/>
      <c r="H29" s="71"/>
      <c r="I29" s="71"/>
      <c r="J29" s="71"/>
      <c r="K29" s="71"/>
      <c r="L29" s="71"/>
      <c r="M29" s="71"/>
      <c r="N29" s="71"/>
      <c r="O29" s="71"/>
    </row>
    <row r="30" spans="1:15" ht="13.5" customHeight="1">
      <c r="A30" s="21" t="s">
        <v>276</v>
      </c>
    </row>
    <row r="31" spans="1:15" ht="18" customHeight="1">
      <c r="A31" s="20" t="s">
        <v>279</v>
      </c>
    </row>
    <row r="32" spans="1:15" ht="14.25" customHeight="1">
      <c r="A32" s="21" t="s">
        <v>201</v>
      </c>
    </row>
    <row r="33" spans="1:1" ht="22.5" customHeight="1">
      <c r="A33" s="22" t="s">
        <v>202</v>
      </c>
    </row>
    <row r="34" spans="1:1" ht="12.75" customHeight="1">
      <c r="A34" s="40" t="s">
        <v>234</v>
      </c>
    </row>
    <row r="35" spans="1:1" ht="12.75" customHeight="1">
      <c r="A35" s="40" t="s">
        <v>235</v>
      </c>
    </row>
    <row r="36" spans="1:1" ht="12.75" customHeight="1">
      <c r="A36" s="21" t="s">
        <v>278</v>
      </c>
    </row>
    <row r="37" spans="1:1" ht="12.75" customHeight="1">
      <c r="A37" s="21" t="s">
        <v>316</v>
      </c>
    </row>
    <row r="38" spans="1:1" ht="18.75" customHeight="1">
      <c r="A38" s="20" t="s">
        <v>280</v>
      </c>
    </row>
    <row r="39" spans="1:1" ht="12.75" customHeight="1">
      <c r="A39" s="21" t="s">
        <v>203</v>
      </c>
    </row>
    <row r="40" spans="1:1" ht="13.5" customHeight="1">
      <c r="A40" s="21" t="s">
        <v>246</v>
      </c>
    </row>
    <row r="41" spans="1:1" ht="15.75" customHeight="1">
      <c r="A41" s="21" t="s">
        <v>204</v>
      </c>
    </row>
    <row r="42" spans="1:1" ht="25.5" customHeight="1">
      <c r="A42" s="34" t="s">
        <v>236</v>
      </c>
    </row>
    <row r="43" spans="1:1" ht="12.75" customHeight="1">
      <c r="A43" s="21" t="s">
        <v>205</v>
      </c>
    </row>
    <row r="44" spans="1:1" ht="12.75" customHeight="1">
      <c r="A44" s="21" t="s">
        <v>206</v>
      </c>
    </row>
    <row r="45" spans="1:1" ht="12.75" customHeight="1">
      <c r="A45" s="21" t="s">
        <v>207</v>
      </c>
    </row>
    <row r="46" spans="1:1" ht="12.75" customHeight="1">
      <c r="A46" s="9" t="s">
        <v>252</v>
      </c>
    </row>
  </sheetData>
  <pageMargins left="0.78740157480314965" right="0.39370078740157483" top="0.74803149606299213" bottom="0.74803149606299213" header="0.31496062992125984" footer="0.31496062992125984"/>
  <pageSetup scale="81"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BFEA9-9864-43E7-86C2-04C2EA540E3A}">
  <sheetPr>
    <tabColor rgb="FFFFFF00"/>
    <pageSetUpPr fitToPage="1"/>
  </sheetPr>
  <dimension ref="A1:D120"/>
  <sheetViews>
    <sheetView showGridLines="0" workbookViewId="0">
      <selection activeCell="B46" sqref="B46"/>
    </sheetView>
  </sheetViews>
  <sheetFormatPr defaultRowHeight="15"/>
  <cols>
    <col min="1" max="1" width="3.85546875" customWidth="1"/>
    <col min="2" max="2" width="42.140625" customWidth="1"/>
    <col min="3" max="3" width="3.7109375" customWidth="1"/>
    <col min="4" max="4" width="10.85546875" customWidth="1"/>
  </cols>
  <sheetData>
    <row r="1" spans="1:4" ht="35.25" customHeight="1">
      <c r="A1" s="208" t="s">
        <v>290</v>
      </c>
      <c r="B1" s="208"/>
      <c r="C1" s="208"/>
      <c r="D1" s="208"/>
    </row>
    <row r="2" spans="1:4" ht="12" customHeight="1">
      <c r="A2" s="13">
        <v>1</v>
      </c>
      <c r="B2" s="14" t="s">
        <v>209</v>
      </c>
    </row>
    <row r="3" spans="1:4" ht="12" customHeight="1">
      <c r="A3" s="13">
        <v>2</v>
      </c>
      <c r="B3" s="16" t="s">
        <v>147</v>
      </c>
    </row>
    <row r="4" spans="1:4" ht="12" customHeight="1">
      <c r="A4" s="13">
        <v>3</v>
      </c>
      <c r="B4" s="16" t="s">
        <v>218</v>
      </c>
    </row>
    <row r="5" spans="1:4" ht="12" customHeight="1">
      <c r="A5" s="13">
        <v>4</v>
      </c>
      <c r="B5" s="14" t="s">
        <v>210</v>
      </c>
    </row>
    <row r="6" spans="1:4" ht="12" customHeight="1">
      <c r="A6" s="13">
        <v>5</v>
      </c>
      <c r="B6" s="14" t="s">
        <v>211</v>
      </c>
    </row>
    <row r="7" spans="1:4" ht="12" customHeight="1">
      <c r="A7" s="13">
        <v>6</v>
      </c>
      <c r="B7" s="14" t="s">
        <v>98</v>
      </c>
    </row>
    <row r="8" spans="1:4" ht="12" customHeight="1">
      <c r="A8" s="13">
        <v>7</v>
      </c>
      <c r="B8" s="16" t="s">
        <v>148</v>
      </c>
    </row>
    <row r="9" spans="1:4" ht="12" customHeight="1">
      <c r="A9" s="13">
        <v>8</v>
      </c>
      <c r="B9" s="14" t="s">
        <v>99</v>
      </c>
    </row>
    <row r="10" spans="1:4" ht="12" customHeight="1">
      <c r="A10" s="13">
        <v>9</v>
      </c>
      <c r="B10" s="14" t="s">
        <v>193</v>
      </c>
    </row>
    <row r="11" spans="1:4" ht="12" customHeight="1">
      <c r="A11" s="13">
        <v>10</v>
      </c>
      <c r="B11" s="14" t="s">
        <v>254</v>
      </c>
    </row>
    <row r="12" spans="1:4" ht="12" customHeight="1">
      <c r="A12" s="13">
        <v>11</v>
      </c>
      <c r="B12" s="14" t="s">
        <v>100</v>
      </c>
    </row>
    <row r="13" spans="1:4" ht="12" customHeight="1">
      <c r="A13" s="13">
        <v>12</v>
      </c>
      <c r="B13" s="14" t="s">
        <v>101</v>
      </c>
    </row>
    <row r="14" spans="1:4" ht="12" customHeight="1">
      <c r="A14" s="13">
        <v>13</v>
      </c>
      <c r="B14" s="16" t="s">
        <v>153</v>
      </c>
    </row>
    <row r="15" spans="1:4" ht="12" customHeight="1">
      <c r="A15" s="13">
        <v>14</v>
      </c>
      <c r="B15" s="14" t="s">
        <v>102</v>
      </c>
    </row>
    <row r="16" spans="1:4" ht="12" customHeight="1">
      <c r="A16" s="13">
        <v>15</v>
      </c>
      <c r="B16" s="16" t="s">
        <v>192</v>
      </c>
    </row>
    <row r="17" spans="1:2" ht="12" customHeight="1">
      <c r="A17" s="13">
        <v>16</v>
      </c>
      <c r="B17" s="14" t="s">
        <v>103</v>
      </c>
    </row>
    <row r="18" spans="1:2" ht="12" customHeight="1">
      <c r="A18" s="13">
        <v>17</v>
      </c>
      <c r="B18" s="16" t="s">
        <v>149</v>
      </c>
    </row>
    <row r="19" spans="1:2" ht="12" customHeight="1">
      <c r="A19" s="13">
        <v>18</v>
      </c>
      <c r="B19" s="14" t="s">
        <v>104</v>
      </c>
    </row>
    <row r="20" spans="1:2" ht="12" customHeight="1">
      <c r="A20" s="13">
        <v>19</v>
      </c>
      <c r="B20" s="14" t="s">
        <v>105</v>
      </c>
    </row>
    <row r="21" spans="1:2" ht="12" customHeight="1">
      <c r="A21" s="13">
        <v>20</v>
      </c>
      <c r="B21" s="14" t="s">
        <v>106</v>
      </c>
    </row>
    <row r="22" spans="1:2" ht="12" customHeight="1">
      <c r="A22" s="13">
        <v>21</v>
      </c>
      <c r="B22" s="14" t="s">
        <v>253</v>
      </c>
    </row>
    <row r="23" spans="1:2" ht="12" customHeight="1">
      <c r="A23" s="13">
        <v>22</v>
      </c>
      <c r="B23" s="14" t="s">
        <v>109</v>
      </c>
    </row>
    <row r="24" spans="1:2" ht="12" customHeight="1">
      <c r="A24" s="13">
        <v>23</v>
      </c>
      <c r="B24" s="14" t="s">
        <v>107</v>
      </c>
    </row>
    <row r="25" spans="1:2" ht="12" customHeight="1">
      <c r="A25" s="13">
        <v>24</v>
      </c>
      <c r="B25" s="14" t="s">
        <v>108</v>
      </c>
    </row>
    <row r="26" spans="1:2" ht="12" customHeight="1">
      <c r="A26" s="13">
        <v>25</v>
      </c>
      <c r="B26" s="14" t="s">
        <v>110</v>
      </c>
    </row>
    <row r="27" spans="1:2" ht="12" customHeight="1">
      <c r="A27" s="13">
        <v>26</v>
      </c>
      <c r="B27" s="16" t="s">
        <v>154</v>
      </c>
    </row>
    <row r="28" spans="1:2" ht="12" customHeight="1">
      <c r="A28" s="13">
        <v>27</v>
      </c>
      <c r="B28" s="14" t="s">
        <v>111</v>
      </c>
    </row>
    <row r="29" spans="1:2" ht="12" customHeight="1">
      <c r="A29" s="13">
        <v>28</v>
      </c>
      <c r="B29" s="14" t="s">
        <v>112</v>
      </c>
    </row>
    <row r="30" spans="1:2" ht="12" customHeight="1">
      <c r="A30" s="13">
        <v>29</v>
      </c>
      <c r="B30" s="16" t="s">
        <v>194</v>
      </c>
    </row>
    <row r="31" spans="1:2" ht="12" customHeight="1">
      <c r="A31" s="13">
        <v>30</v>
      </c>
      <c r="B31" s="16" t="s">
        <v>150</v>
      </c>
    </row>
    <row r="32" spans="1:2" ht="12" customHeight="1">
      <c r="A32" s="13">
        <v>31</v>
      </c>
      <c r="B32" s="14" t="s">
        <v>115</v>
      </c>
    </row>
    <row r="33" spans="1:2" ht="12" customHeight="1">
      <c r="A33" s="13">
        <v>32</v>
      </c>
      <c r="B33" s="16" t="s">
        <v>224</v>
      </c>
    </row>
    <row r="34" spans="1:2" ht="12" customHeight="1">
      <c r="A34" s="13">
        <v>33</v>
      </c>
      <c r="B34" s="14" t="s">
        <v>114</v>
      </c>
    </row>
    <row r="35" spans="1:2" ht="12" customHeight="1">
      <c r="A35" s="13">
        <v>34</v>
      </c>
      <c r="B35" s="16" t="s">
        <v>151</v>
      </c>
    </row>
    <row r="36" spans="1:2" ht="12" customHeight="1">
      <c r="A36" s="13">
        <v>35</v>
      </c>
      <c r="B36" s="14" t="s">
        <v>113</v>
      </c>
    </row>
    <row r="37" spans="1:2" ht="12" customHeight="1">
      <c r="A37" s="13">
        <v>36</v>
      </c>
      <c r="B37" s="16" t="s">
        <v>152</v>
      </c>
    </row>
    <row r="38" spans="1:2" ht="12" customHeight="1">
      <c r="A38" s="13">
        <v>37</v>
      </c>
      <c r="B38" s="14" t="s">
        <v>116</v>
      </c>
    </row>
    <row r="39" spans="1:2" ht="12" customHeight="1">
      <c r="A39" s="13">
        <v>38</v>
      </c>
      <c r="B39" s="14" t="s">
        <v>117</v>
      </c>
    </row>
    <row r="40" spans="1:2" ht="12" customHeight="1">
      <c r="A40" s="13">
        <v>39</v>
      </c>
      <c r="B40" s="17" t="s">
        <v>118</v>
      </c>
    </row>
    <row r="41" spans="1:2" ht="12" customHeight="1">
      <c r="A41" s="13">
        <v>40</v>
      </c>
      <c r="B41" s="17" t="s">
        <v>119</v>
      </c>
    </row>
    <row r="42" spans="1:2" ht="12" customHeight="1">
      <c r="A42" s="13">
        <v>41</v>
      </c>
      <c r="B42" s="15" t="s">
        <v>155</v>
      </c>
    </row>
    <row r="43" spans="1:2" ht="12" customHeight="1">
      <c r="A43" s="13">
        <v>42</v>
      </c>
      <c r="B43" s="17" t="s">
        <v>120</v>
      </c>
    </row>
    <row r="44" spans="1:2" ht="12" customHeight="1">
      <c r="A44" s="13">
        <v>43</v>
      </c>
      <c r="B44" s="15" t="s">
        <v>156</v>
      </c>
    </row>
    <row r="45" spans="1:2" ht="12" customHeight="1">
      <c r="A45" s="13">
        <v>44</v>
      </c>
      <c r="B45" s="17" t="s">
        <v>190</v>
      </c>
    </row>
    <row r="46" spans="1:2" ht="12" customHeight="1">
      <c r="A46" s="13">
        <v>45</v>
      </c>
      <c r="B46" s="17" t="s">
        <v>212</v>
      </c>
    </row>
    <row r="47" spans="1:2" ht="12" customHeight="1">
      <c r="A47" s="13">
        <v>46</v>
      </c>
      <c r="B47" s="15" t="s">
        <v>157</v>
      </c>
    </row>
    <row r="48" spans="1:2" ht="12" customHeight="1">
      <c r="A48" s="13">
        <v>47</v>
      </c>
      <c r="B48" s="17" t="s">
        <v>121</v>
      </c>
    </row>
    <row r="49" spans="1:2" ht="12" customHeight="1">
      <c r="A49" s="13">
        <v>48</v>
      </c>
      <c r="B49" s="15" t="s">
        <v>158</v>
      </c>
    </row>
    <row r="50" spans="1:2" ht="12" customHeight="1">
      <c r="A50" s="13">
        <v>49</v>
      </c>
      <c r="B50" s="15" t="s">
        <v>159</v>
      </c>
    </row>
    <row r="51" spans="1:2" ht="12" customHeight="1">
      <c r="A51" s="13">
        <v>50</v>
      </c>
      <c r="B51" s="17" t="s">
        <v>122</v>
      </c>
    </row>
    <row r="52" spans="1:2" ht="12" customHeight="1">
      <c r="A52" s="13">
        <v>51</v>
      </c>
      <c r="B52" s="15" t="s">
        <v>160</v>
      </c>
    </row>
    <row r="53" spans="1:2" ht="12" customHeight="1">
      <c r="A53" s="13">
        <v>52</v>
      </c>
      <c r="B53" s="15" t="s">
        <v>189</v>
      </c>
    </row>
    <row r="54" spans="1:2" ht="12" customHeight="1">
      <c r="A54" s="13">
        <v>53</v>
      </c>
      <c r="B54" s="15" t="s">
        <v>161</v>
      </c>
    </row>
    <row r="55" spans="1:2" ht="12" customHeight="1">
      <c r="A55" s="13">
        <v>54</v>
      </c>
      <c r="B55" s="17" t="s">
        <v>187</v>
      </c>
    </row>
    <row r="56" spans="1:2" ht="12" customHeight="1">
      <c r="A56" s="13">
        <v>55</v>
      </c>
      <c r="B56" s="17" t="s">
        <v>123</v>
      </c>
    </row>
    <row r="57" spans="1:2" ht="12" customHeight="1">
      <c r="A57" s="13">
        <v>56</v>
      </c>
      <c r="B57" s="17" t="s">
        <v>124</v>
      </c>
    </row>
    <row r="58" spans="1:2" ht="12" customHeight="1">
      <c r="A58" s="13">
        <v>57</v>
      </c>
      <c r="B58" s="15" t="s">
        <v>188</v>
      </c>
    </row>
    <row r="59" spans="1:2" ht="12" customHeight="1">
      <c r="A59" s="13">
        <v>58</v>
      </c>
      <c r="B59" s="15" t="s">
        <v>219</v>
      </c>
    </row>
    <row r="60" spans="1:2" ht="12" customHeight="1">
      <c r="A60" s="13">
        <v>59</v>
      </c>
      <c r="B60" s="15" t="s">
        <v>220</v>
      </c>
    </row>
    <row r="61" spans="1:2" ht="12" customHeight="1">
      <c r="A61" s="13">
        <v>60</v>
      </c>
      <c r="B61" s="15" t="s">
        <v>162</v>
      </c>
    </row>
    <row r="62" spans="1:2" ht="12" customHeight="1">
      <c r="A62" s="13">
        <v>61</v>
      </c>
      <c r="B62" s="17" t="s">
        <v>222</v>
      </c>
    </row>
    <row r="63" spans="1:2" ht="12" customHeight="1">
      <c r="A63" s="13">
        <v>62</v>
      </c>
      <c r="B63" s="17" t="s">
        <v>221</v>
      </c>
    </row>
    <row r="64" spans="1:2" ht="12" customHeight="1">
      <c r="A64" s="13">
        <v>63</v>
      </c>
      <c r="B64" s="17" t="s">
        <v>223</v>
      </c>
    </row>
    <row r="65" spans="1:2" ht="12" customHeight="1">
      <c r="A65" s="13">
        <v>64</v>
      </c>
      <c r="B65" s="17" t="s">
        <v>229</v>
      </c>
    </row>
    <row r="66" spans="1:2" ht="12" customHeight="1">
      <c r="A66" s="13">
        <v>65</v>
      </c>
      <c r="B66" s="15" t="s">
        <v>163</v>
      </c>
    </row>
    <row r="67" spans="1:2" ht="12" customHeight="1">
      <c r="A67" s="13">
        <v>66</v>
      </c>
      <c r="B67" s="15" t="s">
        <v>164</v>
      </c>
    </row>
    <row r="68" spans="1:2" ht="12" customHeight="1">
      <c r="A68" s="13">
        <v>67</v>
      </c>
      <c r="B68" s="17" t="s">
        <v>213</v>
      </c>
    </row>
    <row r="69" spans="1:2" ht="12" customHeight="1">
      <c r="A69" s="13">
        <v>68</v>
      </c>
      <c r="B69" s="17" t="s">
        <v>125</v>
      </c>
    </row>
    <row r="70" spans="1:2" ht="12" customHeight="1">
      <c r="A70" s="13">
        <v>69</v>
      </c>
      <c r="B70" s="17" t="s">
        <v>126</v>
      </c>
    </row>
    <row r="71" spans="1:2" ht="12" customHeight="1">
      <c r="A71" s="13">
        <v>70</v>
      </c>
      <c r="B71" s="17" t="s">
        <v>127</v>
      </c>
    </row>
    <row r="72" spans="1:2" ht="12" customHeight="1">
      <c r="A72" s="13">
        <v>71</v>
      </c>
      <c r="B72" s="15" t="s">
        <v>165</v>
      </c>
    </row>
    <row r="73" spans="1:2" ht="12" customHeight="1">
      <c r="A73" s="13">
        <v>72</v>
      </c>
      <c r="B73" s="17" t="s">
        <v>214</v>
      </c>
    </row>
    <row r="74" spans="1:2" ht="12" customHeight="1">
      <c r="A74" s="13">
        <v>73</v>
      </c>
      <c r="B74" s="15" t="s">
        <v>166</v>
      </c>
    </row>
    <row r="75" spans="1:2" ht="12" customHeight="1">
      <c r="A75" s="13">
        <v>74</v>
      </c>
      <c r="B75" s="15" t="s">
        <v>227</v>
      </c>
    </row>
    <row r="76" spans="1:2" ht="12" customHeight="1">
      <c r="A76" s="13">
        <v>75</v>
      </c>
      <c r="B76" s="17" t="s">
        <v>128</v>
      </c>
    </row>
    <row r="77" spans="1:2" ht="12" customHeight="1">
      <c r="A77" s="13">
        <v>76</v>
      </c>
      <c r="B77" s="15" t="s">
        <v>167</v>
      </c>
    </row>
    <row r="78" spans="1:2" ht="12" customHeight="1">
      <c r="A78" s="13">
        <v>77</v>
      </c>
      <c r="B78" s="17" t="s">
        <v>129</v>
      </c>
    </row>
    <row r="79" spans="1:2" ht="12" customHeight="1">
      <c r="A79" s="13">
        <v>78</v>
      </c>
      <c r="B79" s="17" t="s">
        <v>130</v>
      </c>
    </row>
    <row r="80" spans="1:2" ht="12" customHeight="1">
      <c r="A80" s="13">
        <v>79</v>
      </c>
      <c r="B80" s="15" t="s">
        <v>168</v>
      </c>
    </row>
    <row r="81" spans="1:2" ht="12" customHeight="1">
      <c r="A81" s="13">
        <v>80</v>
      </c>
      <c r="B81" s="17" t="s">
        <v>131</v>
      </c>
    </row>
    <row r="82" spans="1:2" ht="12" customHeight="1">
      <c r="A82" s="13">
        <v>81</v>
      </c>
      <c r="B82" s="15" t="s">
        <v>169</v>
      </c>
    </row>
    <row r="83" spans="1:2" ht="12" customHeight="1">
      <c r="A83" s="13">
        <v>82</v>
      </c>
      <c r="B83" s="15" t="s">
        <v>132</v>
      </c>
    </row>
    <row r="84" spans="1:2" ht="12" customHeight="1">
      <c r="A84" s="13">
        <v>83</v>
      </c>
      <c r="B84" s="17" t="s">
        <v>215</v>
      </c>
    </row>
    <row r="85" spans="1:2" ht="12" customHeight="1">
      <c r="A85" s="13">
        <v>84</v>
      </c>
      <c r="B85" s="17" t="s">
        <v>216</v>
      </c>
    </row>
    <row r="86" spans="1:2" ht="12" customHeight="1">
      <c r="A86" s="13">
        <v>85</v>
      </c>
      <c r="B86" s="15" t="s">
        <v>170</v>
      </c>
    </row>
    <row r="87" spans="1:2" ht="12" customHeight="1">
      <c r="A87" s="13">
        <v>86</v>
      </c>
      <c r="B87" s="15" t="s">
        <v>133</v>
      </c>
    </row>
    <row r="88" spans="1:2" ht="12" customHeight="1">
      <c r="A88" s="13">
        <v>87</v>
      </c>
      <c r="B88" s="15" t="s">
        <v>255</v>
      </c>
    </row>
    <row r="89" spans="1:2" ht="12" customHeight="1">
      <c r="A89" s="13">
        <v>88</v>
      </c>
      <c r="B89" s="15" t="s">
        <v>134</v>
      </c>
    </row>
    <row r="90" spans="1:2" ht="12" customHeight="1">
      <c r="A90" s="13">
        <v>89</v>
      </c>
      <c r="B90" s="16" t="s">
        <v>172</v>
      </c>
    </row>
    <row r="91" spans="1:2" ht="12" customHeight="1">
      <c r="A91" s="13">
        <v>90</v>
      </c>
      <c r="B91" s="16" t="s">
        <v>173</v>
      </c>
    </row>
    <row r="92" spans="1:2" ht="12" customHeight="1">
      <c r="A92" s="13">
        <v>91</v>
      </c>
      <c r="B92" s="16" t="s">
        <v>174</v>
      </c>
    </row>
    <row r="93" spans="1:2" ht="12" customHeight="1">
      <c r="A93" s="13">
        <v>92</v>
      </c>
      <c r="B93" s="16" t="s">
        <v>175</v>
      </c>
    </row>
    <row r="94" spans="1:2" ht="12" customHeight="1">
      <c r="A94" s="13">
        <v>93</v>
      </c>
      <c r="B94" s="15" t="s">
        <v>176</v>
      </c>
    </row>
    <row r="95" spans="1:2" ht="12" customHeight="1">
      <c r="A95" s="13">
        <v>94</v>
      </c>
      <c r="B95" s="15" t="s">
        <v>135</v>
      </c>
    </row>
    <row r="96" spans="1:2" ht="12" customHeight="1">
      <c r="A96" s="13">
        <v>95</v>
      </c>
      <c r="B96" s="15" t="s">
        <v>171</v>
      </c>
    </row>
    <row r="97" spans="1:2" ht="12" customHeight="1">
      <c r="A97" s="13">
        <v>96</v>
      </c>
      <c r="B97" s="15" t="s">
        <v>136</v>
      </c>
    </row>
    <row r="98" spans="1:2" ht="12" customHeight="1">
      <c r="A98" s="13">
        <v>97</v>
      </c>
      <c r="B98" s="15" t="s">
        <v>191</v>
      </c>
    </row>
    <row r="99" spans="1:2" ht="12" customHeight="1">
      <c r="A99" s="13">
        <v>98</v>
      </c>
      <c r="B99" s="15" t="s">
        <v>177</v>
      </c>
    </row>
    <row r="100" spans="1:2" ht="12" customHeight="1">
      <c r="A100" s="13">
        <v>99</v>
      </c>
      <c r="B100" s="15" t="s">
        <v>178</v>
      </c>
    </row>
    <row r="101" spans="1:2" ht="12" customHeight="1">
      <c r="A101" s="13">
        <v>100</v>
      </c>
      <c r="B101" s="15" t="s">
        <v>179</v>
      </c>
    </row>
    <row r="102" spans="1:2" ht="12" customHeight="1">
      <c r="A102" s="13">
        <v>101</v>
      </c>
      <c r="B102" s="15" t="s">
        <v>180</v>
      </c>
    </row>
    <row r="103" spans="1:2" ht="12" customHeight="1">
      <c r="A103" s="13">
        <v>102</v>
      </c>
      <c r="B103" s="15" t="s">
        <v>137</v>
      </c>
    </row>
    <row r="104" spans="1:2" ht="12" customHeight="1">
      <c r="A104" s="13">
        <v>103</v>
      </c>
      <c r="B104" s="15" t="s">
        <v>138</v>
      </c>
    </row>
    <row r="105" spans="1:2" ht="12" customHeight="1">
      <c r="A105" s="13">
        <v>104</v>
      </c>
      <c r="B105" s="15" t="s">
        <v>139</v>
      </c>
    </row>
    <row r="106" spans="1:2" ht="12" customHeight="1">
      <c r="A106" s="13">
        <v>105</v>
      </c>
      <c r="B106" s="15" t="s">
        <v>140</v>
      </c>
    </row>
    <row r="107" spans="1:2" ht="12" customHeight="1">
      <c r="A107" s="13">
        <v>106</v>
      </c>
      <c r="B107" s="15" t="s">
        <v>141</v>
      </c>
    </row>
    <row r="108" spans="1:2" ht="12" customHeight="1">
      <c r="A108" s="13">
        <v>107</v>
      </c>
      <c r="B108" s="15" t="s">
        <v>142</v>
      </c>
    </row>
    <row r="109" spans="1:2" ht="12" customHeight="1">
      <c r="A109" s="13">
        <v>108</v>
      </c>
      <c r="B109" s="15" t="s">
        <v>143</v>
      </c>
    </row>
    <row r="110" spans="1:2" ht="12" customHeight="1">
      <c r="A110" s="13">
        <v>109</v>
      </c>
      <c r="B110" s="17" t="s">
        <v>217</v>
      </c>
    </row>
    <row r="111" spans="1:2" ht="12" customHeight="1">
      <c r="A111" s="13">
        <v>110</v>
      </c>
      <c r="B111" s="15" t="s">
        <v>181</v>
      </c>
    </row>
    <row r="112" spans="1:2" ht="12" customHeight="1">
      <c r="A112" s="13">
        <v>111</v>
      </c>
      <c r="B112" s="15" t="s">
        <v>182</v>
      </c>
    </row>
    <row r="113" spans="1:2" ht="12" customHeight="1">
      <c r="A113" s="13">
        <v>112</v>
      </c>
      <c r="B113" s="15" t="s">
        <v>183</v>
      </c>
    </row>
    <row r="114" spans="1:2" ht="12" customHeight="1">
      <c r="A114" s="13">
        <v>113</v>
      </c>
      <c r="B114" s="15" t="s">
        <v>144</v>
      </c>
    </row>
    <row r="115" spans="1:2" ht="12" customHeight="1">
      <c r="A115" s="13">
        <v>114</v>
      </c>
      <c r="B115" s="15" t="s">
        <v>184</v>
      </c>
    </row>
    <row r="116" spans="1:2" ht="12" customHeight="1">
      <c r="A116" s="13">
        <v>115</v>
      </c>
      <c r="B116" s="15" t="s">
        <v>145</v>
      </c>
    </row>
    <row r="117" spans="1:2" ht="12" customHeight="1">
      <c r="A117" s="13">
        <v>116</v>
      </c>
      <c r="B117" s="15" t="s">
        <v>146</v>
      </c>
    </row>
    <row r="118" spans="1:2" ht="36.75" customHeight="1">
      <c r="A118" s="13">
        <v>117</v>
      </c>
      <c r="B118" s="15" t="s">
        <v>226</v>
      </c>
    </row>
    <row r="119" spans="1:2" ht="24" customHeight="1">
      <c r="A119" s="13">
        <v>118</v>
      </c>
      <c r="B119" s="15" t="s">
        <v>225</v>
      </c>
    </row>
    <row r="120" spans="1:2" ht="23.25" customHeight="1">
      <c r="A120" s="13">
        <v>119</v>
      </c>
      <c r="B120" s="15" t="s">
        <v>228</v>
      </c>
    </row>
  </sheetData>
  <sheetProtection algorithmName="SHA-512" hashValue="zQnPQl3dB8vfws/Y46+RmApUa+4XRkSrrGwV2fV1aG7Lyl3ii7IHwWvm8XHx5KxNqIatXDkP0zFQrDn4Zv4VcQ==" saltValue="6HeSzwxXDlFBoWG9ssqXlw==" spinCount="100000" sheet="1" objects="1" scenarios="1"/>
  <sortState xmlns:xlrd2="http://schemas.microsoft.com/office/spreadsheetml/2017/richdata2" ref="A3:B117">
    <sortCondition ref="B2"/>
  </sortState>
  <mergeCells count="1">
    <mergeCell ref="A1:D1"/>
  </mergeCells>
  <pageMargins left="0.70866141732283472" right="0.70866141732283472" top="0.74803149606299213" bottom="0.74803149606299213" header="0.31496062992125984" footer="0.31496062992125984"/>
  <pageSetup fitToHeight="2"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0B8B-88EB-46FE-84A9-447990A26CAE}">
  <sheetPr>
    <pageSetUpPr fitToPage="1"/>
  </sheetPr>
  <dimension ref="A1:D20"/>
  <sheetViews>
    <sheetView workbookViewId="0">
      <selection activeCell="E11" sqref="E11"/>
    </sheetView>
  </sheetViews>
  <sheetFormatPr defaultRowHeight="15"/>
  <cols>
    <col min="1" max="1" width="3.42578125" customWidth="1"/>
    <col min="2" max="2" width="24.140625" customWidth="1"/>
    <col min="3" max="3" width="71.7109375" customWidth="1"/>
    <col min="4" max="4" width="2.42578125" customWidth="1"/>
  </cols>
  <sheetData>
    <row r="1" spans="1:4">
      <c r="B1" s="74"/>
    </row>
    <row r="2" spans="1:4" ht="15" customHeight="1">
      <c r="B2" s="209" t="s">
        <v>311</v>
      </c>
      <c r="C2" s="209"/>
      <c r="D2" s="77"/>
    </row>
    <row r="3" spans="1:4" ht="15.75">
      <c r="B3" s="75"/>
      <c r="C3" s="84" t="s">
        <v>312</v>
      </c>
    </row>
    <row r="4" spans="1:4">
      <c r="B4" s="76"/>
    </row>
    <row r="5" spans="1:4" ht="15" customHeight="1">
      <c r="A5" s="210" t="s">
        <v>294</v>
      </c>
      <c r="B5" s="210"/>
      <c r="C5" s="210"/>
      <c r="D5" s="210"/>
    </row>
    <row r="6" spans="1:4" ht="15" customHeight="1">
      <c r="A6" s="210" t="s">
        <v>310</v>
      </c>
      <c r="B6" s="210"/>
      <c r="C6" s="210"/>
      <c r="D6" s="210"/>
    </row>
    <row r="7" spans="1:4">
      <c r="B7" s="78"/>
      <c r="C7" t="s">
        <v>198</v>
      </c>
    </row>
    <row r="8" spans="1:4" ht="33.75" customHeight="1">
      <c r="B8" s="79" t="s">
        <v>295</v>
      </c>
      <c r="C8" s="80" t="s">
        <v>296</v>
      </c>
    </row>
    <row r="9" spans="1:4" ht="75">
      <c r="B9" s="212" t="s">
        <v>297</v>
      </c>
      <c r="C9" s="80" t="s">
        <v>298</v>
      </c>
    </row>
    <row r="10" spans="1:4" ht="15.75">
      <c r="B10" s="212"/>
      <c r="C10" s="81" t="s">
        <v>299</v>
      </c>
    </row>
    <row r="11" spans="1:4" ht="15.75">
      <c r="B11" s="212"/>
      <c r="C11" s="81" t="s">
        <v>300</v>
      </c>
    </row>
    <row r="12" spans="1:4" ht="17.25" customHeight="1">
      <c r="B12" s="212" t="s">
        <v>313</v>
      </c>
      <c r="C12" s="213" t="s">
        <v>301</v>
      </c>
    </row>
    <row r="13" spans="1:4" ht="21.75" customHeight="1">
      <c r="B13" s="212"/>
      <c r="C13" s="213"/>
    </row>
    <row r="14" spans="1:4" ht="47.25" customHeight="1">
      <c r="B14" s="79" t="s">
        <v>302</v>
      </c>
      <c r="C14" s="80" t="s">
        <v>303</v>
      </c>
    </row>
    <row r="15" spans="1:4" ht="19.5" customHeight="1">
      <c r="B15" s="212" t="s">
        <v>304</v>
      </c>
      <c r="C15" s="80" t="s">
        <v>303</v>
      </c>
    </row>
    <row r="16" spans="1:4" ht="19.5" customHeight="1">
      <c r="B16" s="212"/>
      <c r="C16" s="82" t="s">
        <v>305</v>
      </c>
    </row>
    <row r="17" spans="1:4" ht="19.5" customHeight="1">
      <c r="B17" s="212"/>
      <c r="C17" s="83" t="s">
        <v>306</v>
      </c>
    </row>
    <row r="18" spans="1:4" ht="27" customHeight="1">
      <c r="B18" s="212" t="s">
        <v>307</v>
      </c>
      <c r="C18" s="213" t="s">
        <v>308</v>
      </c>
    </row>
    <row r="19" spans="1:4">
      <c r="B19" s="212"/>
      <c r="C19" s="213"/>
    </row>
    <row r="20" spans="1:4">
      <c r="A20" s="211" t="s">
        <v>309</v>
      </c>
      <c r="B20" s="211"/>
      <c r="C20" s="211"/>
      <c r="D20" s="85"/>
    </row>
  </sheetData>
  <mergeCells count="10">
    <mergeCell ref="B2:C2"/>
    <mergeCell ref="A5:D5"/>
    <mergeCell ref="A6:D6"/>
    <mergeCell ref="A20:C20"/>
    <mergeCell ref="B9:B11"/>
    <mergeCell ref="B12:B13"/>
    <mergeCell ref="C12:C13"/>
    <mergeCell ref="B15:B17"/>
    <mergeCell ref="B18:B19"/>
    <mergeCell ref="C18:C19"/>
  </mergeCells>
  <hyperlinks>
    <hyperlink ref="C17" r:id="rId1" display="https://lscentras.lt/lt/asmens-duomenu-apsauga" xr:uid="{7C2FFBB7-2999-4144-B035-F3EE6E59658D}"/>
  </hyperlinks>
  <pageMargins left="0.70866141732283472" right="0.70866141732283472" top="0.74803149606299213" bottom="0.74803149606299213" header="0.31496062992125984" footer="0.31496062992125984"/>
  <pageSetup paperSize="9" scale="85"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SKI-1</vt:lpstr>
      <vt:lpstr>Formos Aprašymas</vt:lpstr>
      <vt:lpstr>Sp. šakų sąrašas</vt:lpstr>
      <vt:lpstr>SKĮ-1 informacinis priedas</vt:lpstr>
      <vt:lpstr>'SKĮ-1 informacinis priedas'!OLE_LINK3</vt:lpstr>
      <vt:lpstr>'Formos Aprašymas'!Print_Area</vt:lpstr>
      <vt:lpstr>'SKI-1'!Print_Area</vt:lpstr>
      <vt:lpstr>'SKĮ-1 informacinis priedas'!Print_Area</vt:lpstr>
    </vt:vector>
  </TitlesOfParts>
  <Company>LSC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Edgaras</dc:creator>
  <cp:lastModifiedBy>Edgaras Abušovas</cp:lastModifiedBy>
  <cp:lastPrinted>2023-01-26T11:08:15Z</cp:lastPrinted>
  <dcterms:created xsi:type="dcterms:W3CDTF">2015-06-05T18:17:20Z</dcterms:created>
  <dcterms:modified xsi:type="dcterms:W3CDTF">2023-01-31T07:06:35Z</dcterms:modified>
</cp:coreProperties>
</file>